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Moji dokumenti\Documents\"/>
    </mc:Choice>
  </mc:AlternateContent>
  <xr:revisionPtr revIDLastSave="0" documentId="8_{9EA9F041-812D-4344-9BA1-9005933E55A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05" yWindow="2505" windowWidth="20430" windowHeight="110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E302" i="9"/>
  <c r="B302" i="9" s="1"/>
  <c r="H301" i="9"/>
  <c r="G301" i="9"/>
  <c r="F301" i="9"/>
  <c r="H300" i="9"/>
  <c r="G300" i="9"/>
  <c r="F300" i="9"/>
  <c r="H299" i="9"/>
  <c r="G299" i="9"/>
  <c r="F299" i="9"/>
  <c r="E299" i="9"/>
  <c r="H298" i="9"/>
  <c r="G298" i="9"/>
  <c r="F298" i="9"/>
  <c r="H297" i="9"/>
  <c r="G297" i="9"/>
  <c r="E297" i="9" s="1"/>
  <c r="B297" i="9" s="1"/>
  <c r="F297" i="9"/>
  <c r="H296" i="9"/>
  <c r="G296" i="9"/>
  <c r="F296" i="9"/>
  <c r="H295" i="9"/>
  <c r="G295" i="9"/>
  <c r="F295" i="9"/>
  <c r="E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G282" i="9"/>
  <c r="F282" i="9"/>
  <c r="F281" i="9"/>
  <c r="F280" i="9"/>
  <c r="F279" i="9"/>
  <c r="F277" i="9" s="1"/>
  <c r="F278" i="9"/>
  <c r="F276" i="9"/>
  <c r="L275" i="9"/>
  <c r="F275" i="9" s="1"/>
  <c r="H275" i="9"/>
  <c r="F274" i="9"/>
  <c r="I273" i="9"/>
  <c r="E273" i="9" s="1"/>
  <c r="B273" i="9" s="1"/>
  <c r="H273" i="9"/>
  <c r="F273" i="9"/>
  <c r="E272" i="9"/>
  <c r="M271" i="9"/>
  <c r="L271" i="9"/>
  <c r="F271" i="9" s="1"/>
  <c r="E271" i="9"/>
  <c r="M270" i="9"/>
  <c r="L270" i="9"/>
  <c r="E270" i="9"/>
  <c r="M269" i="9"/>
  <c r="L269" i="9"/>
  <c r="F269" i="9" s="1"/>
  <c r="E269" i="9"/>
  <c r="B269" i="9" s="1"/>
  <c r="M268" i="9"/>
  <c r="L268" i="9"/>
  <c r="F268" i="9"/>
  <c r="E268" i="9"/>
  <c r="B268" i="9" s="1"/>
  <c r="M267" i="9"/>
  <c r="L267" i="9"/>
  <c r="F267" i="9" s="1"/>
  <c r="E267" i="9"/>
  <c r="M266" i="9"/>
  <c r="L266" i="9"/>
  <c r="E266" i="9"/>
  <c r="M265" i="9"/>
  <c r="L265" i="9"/>
  <c r="F265" i="9" s="1"/>
  <c r="E265" i="9"/>
  <c r="M264" i="9"/>
  <c r="L264" i="9"/>
  <c r="F264" i="9"/>
  <c r="E264" i="9"/>
  <c r="M263" i="9"/>
  <c r="L263" i="9"/>
  <c r="F263" i="9" s="1"/>
  <c r="E263" i="9"/>
  <c r="M262" i="9"/>
  <c r="L262" i="9"/>
  <c r="E262" i="9"/>
  <c r="M261" i="9"/>
  <c r="L261" i="9"/>
  <c r="F261" i="9" s="1"/>
  <c r="E261" i="9"/>
  <c r="B261" i="9" s="1"/>
  <c r="M260" i="9"/>
  <c r="L260" i="9"/>
  <c r="F260" i="9"/>
  <c r="E260" i="9"/>
  <c r="B260" i="9" s="1"/>
  <c r="M259" i="9"/>
  <c r="L259" i="9"/>
  <c r="F259" i="9" s="1"/>
  <c r="E259" i="9"/>
  <c r="M258" i="9"/>
  <c r="L258" i="9"/>
  <c r="E258" i="9"/>
  <c r="M257" i="9"/>
  <c r="L257" i="9"/>
  <c r="F257" i="9" s="1"/>
  <c r="E257" i="9"/>
  <c r="M256" i="9"/>
  <c r="L256" i="9"/>
  <c r="F256" i="9"/>
  <c r="E256" i="9"/>
  <c r="M255" i="9"/>
  <c r="L255" i="9"/>
  <c r="F255" i="9" s="1"/>
  <c r="B255" i="9" s="1"/>
  <c r="E255" i="9"/>
  <c r="M254" i="9"/>
  <c r="L254" i="9"/>
  <c r="E254" i="9"/>
  <c r="M253" i="9"/>
  <c r="F253" i="9" s="1"/>
  <c r="L253" i="9"/>
  <c r="E253" i="9"/>
  <c r="B253" i="9" s="1"/>
  <c r="M252" i="9"/>
  <c r="L252" i="9"/>
  <c r="F252" i="9"/>
  <c r="E252" i="9"/>
  <c r="B252" i="9" s="1"/>
  <c r="M251" i="9"/>
  <c r="L251" i="9"/>
  <c r="F251" i="9" s="1"/>
  <c r="B251" i="9" s="1"/>
  <c r="E251" i="9"/>
  <c r="M250" i="9"/>
  <c r="L250" i="9"/>
  <c r="E250" i="9"/>
  <c r="M249" i="9"/>
  <c r="F249" i="9" s="1"/>
  <c r="L249" i="9"/>
  <c r="E249" i="9"/>
  <c r="M248" i="9"/>
  <c r="L248" i="9"/>
  <c r="F248" i="9"/>
  <c r="E248" i="9"/>
  <c r="B248" i="9" s="1"/>
  <c r="M247" i="9"/>
  <c r="L247" i="9"/>
  <c r="F247" i="9" s="1"/>
  <c r="B247" i="9" s="1"/>
  <c r="E247" i="9"/>
  <c r="M246" i="9"/>
  <c r="L246" i="9"/>
  <c r="E246" i="9"/>
  <c r="M245" i="9"/>
  <c r="L245" i="9"/>
  <c r="F245" i="9" s="1"/>
  <c r="E245" i="9"/>
  <c r="B245" i="9" s="1"/>
  <c r="M244" i="9"/>
  <c r="L244" i="9"/>
  <c r="F244" i="9"/>
  <c r="E244" i="9"/>
  <c r="B244" i="9" s="1"/>
  <c r="M243" i="9"/>
  <c r="L243" i="9"/>
  <c r="F243" i="9" s="1"/>
  <c r="B243" i="9" s="1"/>
  <c r="E243" i="9"/>
  <c r="M242" i="9"/>
  <c r="L242" i="9"/>
  <c r="E242" i="9"/>
  <c r="M241" i="9"/>
  <c r="L241" i="9"/>
  <c r="F241" i="9" s="1"/>
  <c r="E241" i="9"/>
  <c r="B241" i="9" s="1"/>
  <c r="M240" i="9"/>
  <c r="L240" i="9"/>
  <c r="F240" i="9"/>
  <c r="E240" i="9"/>
  <c r="B240" i="9" s="1"/>
  <c r="M239" i="9"/>
  <c r="L239" i="9"/>
  <c r="F239" i="9" s="1"/>
  <c r="B239" i="9" s="1"/>
  <c r="E239" i="9"/>
  <c r="M238" i="9"/>
  <c r="L238" i="9"/>
  <c r="E238" i="9"/>
  <c r="M237" i="9"/>
  <c r="L237" i="9"/>
  <c r="F237" i="9" s="1"/>
  <c r="E237" i="9"/>
  <c r="B237" i="9" s="1"/>
  <c r="M236" i="9"/>
  <c r="L236" i="9"/>
  <c r="F236" i="9"/>
  <c r="E236" i="9"/>
  <c r="B236" i="9" s="1"/>
  <c r="M235" i="9"/>
  <c r="L235" i="9"/>
  <c r="F235" i="9" s="1"/>
  <c r="B235" i="9" s="1"/>
  <c r="E235" i="9"/>
  <c r="M234" i="9"/>
  <c r="L234" i="9"/>
  <c r="E234" i="9"/>
  <c r="M233" i="9"/>
  <c r="L233" i="9"/>
  <c r="F233" i="9" s="1"/>
  <c r="E233" i="9"/>
  <c r="B233" i="9" s="1"/>
  <c r="M232" i="9"/>
  <c r="L232" i="9"/>
  <c r="F232" i="9"/>
  <c r="E232" i="9"/>
  <c r="B232" i="9" s="1"/>
  <c r="M231" i="9"/>
  <c r="L231" i="9"/>
  <c r="F231" i="9" s="1"/>
  <c r="B231" i="9" s="1"/>
  <c r="E231" i="9"/>
  <c r="M230" i="9"/>
  <c r="L230" i="9"/>
  <c r="E230" i="9"/>
  <c r="M229" i="9"/>
  <c r="L229" i="9"/>
  <c r="F229" i="9" s="1"/>
  <c r="E229" i="9"/>
  <c r="B229" i="9" s="1"/>
  <c r="M228" i="9"/>
  <c r="L228" i="9"/>
  <c r="F228" i="9"/>
  <c r="E228" i="9"/>
  <c r="B228" i="9" s="1"/>
  <c r="M227" i="9"/>
  <c r="L227" i="9"/>
  <c r="F227" i="9" s="1"/>
  <c r="B227" i="9" s="1"/>
  <c r="E227" i="9"/>
  <c r="M226" i="9"/>
  <c r="L226" i="9"/>
  <c r="E226" i="9"/>
  <c r="M225" i="9"/>
  <c r="L225" i="9"/>
  <c r="F225" i="9" s="1"/>
  <c r="E225" i="9"/>
  <c r="B225" i="9" s="1"/>
  <c r="M224" i="9"/>
  <c r="L224" i="9"/>
  <c r="F224" i="9"/>
  <c r="E224" i="9"/>
  <c r="B224" i="9" s="1"/>
  <c r="M223" i="9"/>
  <c r="L223" i="9"/>
  <c r="F223" i="9" s="1"/>
  <c r="B223" i="9" s="1"/>
  <c r="E223" i="9"/>
  <c r="M222" i="9"/>
  <c r="L222" i="9"/>
  <c r="E222" i="9"/>
  <c r="M221" i="9"/>
  <c r="L221" i="9"/>
  <c r="F221" i="9" s="1"/>
  <c r="E221" i="9"/>
  <c r="B221" i="9" s="1"/>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F157" i="9"/>
  <c r="H156" i="9"/>
  <c r="G156" i="9"/>
  <c r="F156" i="9"/>
  <c r="E156" i="9"/>
  <c r="B156" i="9" s="1"/>
  <c r="H155" i="9"/>
  <c r="E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F149" i="9"/>
  <c r="H148" i="9"/>
  <c r="G148" i="9"/>
  <c r="F148" i="9"/>
  <c r="E148" i="9"/>
  <c r="B148" i="9" s="1"/>
  <c r="H147" i="9"/>
  <c r="E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E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F129" i="9"/>
  <c r="H128" i="9"/>
  <c r="G128" i="9"/>
  <c r="F128" i="9"/>
  <c r="E128" i="9"/>
  <c r="B128" i="9" s="1"/>
  <c r="H127" i="9"/>
  <c r="E127" i="9" s="1"/>
  <c r="G127" i="9"/>
  <c r="F127" i="9"/>
  <c r="H126" i="9"/>
  <c r="G126" i="9"/>
  <c r="F126" i="9"/>
  <c r="E126" i="9"/>
  <c r="B126" i="9" s="1"/>
  <c r="H125" i="9"/>
  <c r="G125" i="9"/>
  <c r="F125" i="9"/>
  <c r="H124" i="9"/>
  <c r="G124" i="9"/>
  <c r="F124" i="9"/>
  <c r="E124" i="9"/>
  <c r="B124" i="9" s="1"/>
  <c r="H123" i="9"/>
  <c r="E123" i="9" s="1"/>
  <c r="B123" i="9" s="1"/>
  <c r="G123" i="9"/>
  <c r="F123" i="9"/>
  <c r="H122" i="9"/>
  <c r="G122" i="9"/>
  <c r="F122" i="9"/>
  <c r="E122" i="9"/>
  <c r="B122" i="9" s="1"/>
  <c r="H121" i="9"/>
  <c r="G121" i="9"/>
  <c r="F121" i="9"/>
  <c r="H120" i="9"/>
  <c r="G120" i="9"/>
  <c r="F120" i="9"/>
  <c r="E120" i="9"/>
  <c r="B120" i="9" s="1"/>
  <c r="H119" i="9"/>
  <c r="E119" i="9" s="1"/>
  <c r="B119" i="9" s="1"/>
  <c r="G119" i="9"/>
  <c r="F119" i="9"/>
  <c r="H118" i="9"/>
  <c r="G118" i="9"/>
  <c r="F118" i="9"/>
  <c r="E118" i="9"/>
  <c r="B118" i="9" s="1"/>
  <c r="H117" i="9"/>
  <c r="G117" i="9"/>
  <c r="F117" i="9"/>
  <c r="H116" i="9"/>
  <c r="G116" i="9"/>
  <c r="F116" i="9"/>
  <c r="E116" i="9"/>
  <c r="B116" i="9"/>
  <c r="H115" i="9"/>
  <c r="G115" i="9"/>
  <c r="F115" i="9"/>
  <c r="E115" i="9"/>
  <c r="B115" i="9" s="1"/>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F49" i="9"/>
  <c r="H48" i="9"/>
  <c r="E48" i="9" s="1"/>
  <c r="B48" i="9" s="1"/>
  <c r="G48" i="9"/>
  <c r="F48" i="9"/>
  <c r="H47" i="9"/>
  <c r="E47" i="9" s="1"/>
  <c r="B47" i="9" s="1"/>
  <c r="G47" i="9"/>
  <c r="F47" i="9"/>
  <c r="H46" i="9"/>
  <c r="G46" i="9"/>
  <c r="E46" i="9" s="1"/>
  <c r="B46" i="9" s="1"/>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E39" i="9" s="1"/>
  <c r="B39" i="9" s="1"/>
  <c r="G39" i="9"/>
  <c r="F39" i="9"/>
  <c r="H38" i="9"/>
  <c r="G38" i="9"/>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D60" i="8"/>
  <c r="D55" i="8"/>
  <c r="D49" i="8" s="1"/>
  <c r="C1524" i="1" s="1"/>
  <c r="H1524" i="1" s="1"/>
  <c r="D50" i="8"/>
  <c r="D44" i="8"/>
  <c r="D36" i="8"/>
  <c r="D26" i="8"/>
  <c r="D24" i="8" s="1"/>
  <c r="D18" i="8"/>
  <c r="D8" i="8"/>
  <c r="D6" i="8" s="1"/>
  <c r="C1481" i="1" s="1"/>
  <c r="G1481" i="1" s="1"/>
  <c r="E44" i="7"/>
  <c r="I32" i="3" s="1"/>
  <c r="D44" i="7"/>
  <c r="E39" i="7"/>
  <c r="D39" i="7"/>
  <c r="E38" i="7"/>
  <c r="I31" i="3" s="1"/>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1223" i="1" s="1"/>
  <c r="D246" i="5"/>
  <c r="D245" i="5"/>
  <c r="F245" i="5"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D421" i="4" s="1"/>
  <c r="E418" i="4"/>
  <c r="F418" i="4" s="1"/>
  <c r="D418" i="4"/>
  <c r="E417" i="4"/>
  <c r="D417" i="4"/>
  <c r="D644" i="4" s="1"/>
  <c r="E416" i="4"/>
  <c r="D411" i="1" s="1"/>
  <c r="H411" i="1" s="1"/>
  <c r="D416" i="4"/>
  <c r="D643" i="4" s="1"/>
  <c r="F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4" i="1" s="1"/>
  <c r="D369" i="4"/>
  <c r="F368" i="4"/>
  <c r="F367" i="4"/>
  <c r="F366" i="4"/>
  <c r="F365" i="4"/>
  <c r="E364" i="4"/>
  <c r="D359" i="1" s="1"/>
  <c r="H359" i="1" s="1"/>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192" i="1" s="1"/>
  <c r="G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E128" i="4"/>
  <c r="D124" i="1" s="1"/>
  <c r="D128" i="4"/>
  <c r="F127" i="4"/>
  <c r="F126" i="4"/>
  <c r="E125" i="4"/>
  <c r="F125" i="4" s="1"/>
  <c r="D125" i="4"/>
  <c r="F123" i="4"/>
  <c r="F122" i="4"/>
  <c r="F121" i="4"/>
  <c r="F120" i="4"/>
  <c r="E120" i="4"/>
  <c r="D120" i="4"/>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F7" i="4" s="1"/>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H1577" i="1"/>
  <c r="G1577" i="1"/>
  <c r="C1577" i="1"/>
  <c r="C1576" i="1"/>
  <c r="H1576" i="1" s="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C1566" i="1"/>
  <c r="H1566" i="1" s="1"/>
  <c r="C1565" i="1"/>
  <c r="H1565" i="1" s="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H1533" i="1"/>
  <c r="G1533" i="1"/>
  <c r="C1533" i="1"/>
  <c r="H1532" i="1"/>
  <c r="G1532" i="1"/>
  <c r="C1532" i="1"/>
  <c r="C1531" i="1"/>
  <c r="H1531" i="1" s="1"/>
  <c r="H1529" i="1"/>
  <c r="G1529" i="1"/>
  <c r="C1529" i="1"/>
  <c r="H1528" i="1"/>
  <c r="G1528" i="1"/>
  <c r="C1528" i="1"/>
  <c r="G1527" i="1"/>
  <c r="C1527" i="1"/>
  <c r="H1527" i="1" s="1"/>
  <c r="C1526" i="1"/>
  <c r="H1526" i="1" s="1"/>
  <c r="H1525" i="1"/>
  <c r="G1525" i="1"/>
  <c r="C1525" i="1"/>
  <c r="G1523" i="1"/>
  <c r="C1523" i="1"/>
  <c r="H1523" i="1" s="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G1511" i="1"/>
  <c r="C1511" i="1"/>
  <c r="H1511" i="1" s="1"/>
  <c r="C1510" i="1"/>
  <c r="H1510" i="1" s="1"/>
  <c r="H1509" i="1"/>
  <c r="G1509" i="1"/>
  <c r="C1509" i="1"/>
  <c r="H1508" i="1"/>
  <c r="G1508" i="1"/>
  <c r="C1508" i="1"/>
  <c r="G1507" i="1"/>
  <c r="C1507" i="1"/>
  <c r="H1507" i="1" s="1"/>
  <c r="C1506" i="1"/>
  <c r="H1506" i="1" s="1"/>
  <c r="H1505" i="1"/>
  <c r="G1505" i="1"/>
  <c r="C1505" i="1"/>
  <c r="C1504" i="1"/>
  <c r="G1504" i="1" s="1"/>
  <c r="C1503" i="1"/>
  <c r="H1503" i="1" s="1"/>
  <c r="C1502" i="1"/>
  <c r="H1502" i="1" s="1"/>
  <c r="C1501" i="1"/>
  <c r="H1501" i="1" s="1"/>
  <c r="H1500" i="1"/>
  <c r="G1500" i="1"/>
  <c r="C1500" i="1"/>
  <c r="C1499" i="1"/>
  <c r="H1499" i="1" s="1"/>
  <c r="C1498" i="1"/>
  <c r="H1498" i="1" s="1"/>
  <c r="H1497" i="1"/>
  <c r="G1497" i="1"/>
  <c r="C1497" i="1"/>
  <c r="H1496" i="1"/>
  <c r="G1496" i="1"/>
  <c r="C1496" i="1"/>
  <c r="G1495" i="1"/>
  <c r="C1495" i="1"/>
  <c r="H1495" i="1" s="1"/>
  <c r="C1494" i="1"/>
  <c r="H1494" i="1" s="1"/>
  <c r="H1493" i="1"/>
  <c r="G1493" i="1"/>
  <c r="C1493" i="1"/>
  <c r="H1492" i="1"/>
  <c r="C1492" i="1"/>
  <c r="G1492" i="1" s="1"/>
  <c r="C1491" i="1"/>
  <c r="H1491" i="1" s="1"/>
  <c r="C1490" i="1"/>
  <c r="H1490" i="1" s="1"/>
  <c r="H1489" i="1"/>
  <c r="G1489" i="1"/>
  <c r="C1489" i="1"/>
  <c r="H1488" i="1"/>
  <c r="G1488" i="1"/>
  <c r="C1488" i="1"/>
  <c r="G1487" i="1"/>
  <c r="C1487" i="1"/>
  <c r="H1487" i="1" s="1"/>
  <c r="C1486" i="1"/>
  <c r="H1486" i="1" s="1"/>
  <c r="C1485" i="1"/>
  <c r="H1485" i="1" s="1"/>
  <c r="C1484" i="1"/>
  <c r="G1484" i="1" s="1"/>
  <c r="C1482" i="1"/>
  <c r="H1482" i="1" s="1"/>
  <c r="H1480" i="1"/>
  <c r="G1480" i="1"/>
  <c r="C1480" i="1"/>
  <c r="D1479" i="1"/>
  <c r="C1479" i="1"/>
  <c r="H1479" i="1" s="1"/>
  <c r="G1478" i="1"/>
  <c r="D1478" i="1"/>
  <c r="J1478" i="1" s="1"/>
  <c r="C1478" i="1"/>
  <c r="H1478" i="1" s="1"/>
  <c r="D1477" i="1"/>
  <c r="C1477" i="1"/>
  <c r="H1477" i="1" s="1"/>
  <c r="D1476" i="1"/>
  <c r="J1476" i="1" s="1"/>
  <c r="C1476" i="1"/>
  <c r="C1475" i="1"/>
  <c r="D1474" i="1"/>
  <c r="C1474" i="1"/>
  <c r="H1474" i="1" s="1"/>
  <c r="G1473" i="1"/>
  <c r="I1473" i="1" s="1"/>
  <c r="D1473" i="1"/>
  <c r="J1473" i="1" s="1"/>
  <c r="C1473" i="1"/>
  <c r="H1473" i="1" s="1"/>
  <c r="D1472" i="1"/>
  <c r="C1472" i="1"/>
  <c r="H1472" i="1" s="1"/>
  <c r="D1471" i="1"/>
  <c r="J1471" i="1" s="1"/>
  <c r="C1471" i="1"/>
  <c r="D1470" i="1"/>
  <c r="C1470" i="1"/>
  <c r="H1470" i="1" s="1"/>
  <c r="D1468" i="1"/>
  <c r="C1468" i="1"/>
  <c r="H1468" i="1" s="1"/>
  <c r="G1467" i="1"/>
  <c r="I1467" i="1" s="1"/>
  <c r="D1467" i="1"/>
  <c r="J1467" i="1" s="1"/>
  <c r="C1467" i="1"/>
  <c r="H1467" i="1" s="1"/>
  <c r="D1466" i="1"/>
  <c r="C1466" i="1"/>
  <c r="H1466" i="1" s="1"/>
  <c r="G1465" i="1"/>
  <c r="I1465" i="1" s="1"/>
  <c r="D1465" i="1"/>
  <c r="J1465" i="1" s="1"/>
  <c r="C1465" i="1"/>
  <c r="H1465" i="1" s="1"/>
  <c r="D1464" i="1"/>
  <c r="C1464" i="1"/>
  <c r="H1464" i="1" s="1"/>
  <c r="G1463" i="1"/>
  <c r="D1463" i="1"/>
  <c r="J1463" i="1" s="1"/>
  <c r="C1463" i="1"/>
  <c r="H1463" i="1" s="1"/>
  <c r="D1462" i="1"/>
  <c r="C1462" i="1"/>
  <c r="H1462" i="1" s="1"/>
  <c r="D1461" i="1"/>
  <c r="C1461" i="1"/>
  <c r="G1460" i="1"/>
  <c r="I1460" i="1" s="1"/>
  <c r="D1460" i="1"/>
  <c r="J1460" i="1" s="1"/>
  <c r="C1460" i="1"/>
  <c r="H1460" i="1" s="1"/>
  <c r="D1459" i="1"/>
  <c r="C1459" i="1"/>
  <c r="H1459" i="1" s="1"/>
  <c r="G1458" i="1"/>
  <c r="D1458" i="1"/>
  <c r="J1458" i="1" s="1"/>
  <c r="C1458" i="1"/>
  <c r="H1458" i="1" s="1"/>
  <c r="D1457" i="1"/>
  <c r="C1457" i="1"/>
  <c r="H1457" i="1" s="1"/>
  <c r="G1456" i="1"/>
  <c r="D1456" i="1"/>
  <c r="J1456" i="1" s="1"/>
  <c r="C1456" i="1"/>
  <c r="H1456" i="1" s="1"/>
  <c r="D1455" i="1"/>
  <c r="C1455" i="1"/>
  <c r="H1455" i="1" s="1"/>
  <c r="D1454" i="1"/>
  <c r="C1454" i="1"/>
  <c r="G1452" i="1"/>
  <c r="I1452" i="1" s="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D1431" i="1"/>
  <c r="H1431" i="1" s="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D1409" i="1"/>
  <c r="H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D1273" i="1"/>
  <c r="G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D1242" i="1"/>
  <c r="G1242" i="1" s="1"/>
  <c r="C1242" i="1"/>
  <c r="H1241" i="1"/>
  <c r="G1241" i="1"/>
  <c r="D1241" i="1"/>
  <c r="C1241" i="1"/>
  <c r="H1240" i="1"/>
  <c r="D1240" i="1"/>
  <c r="G1240" i="1" s="1"/>
  <c r="C1240" i="1"/>
  <c r="H1239" i="1"/>
  <c r="D1239" i="1"/>
  <c r="G1239" i="1" s="1"/>
  <c r="C1239" i="1"/>
  <c r="H1238" i="1"/>
  <c r="G1238" i="1"/>
  <c r="D1238" i="1"/>
  <c r="C1238" i="1"/>
  <c r="H1237" i="1"/>
  <c r="G1237" i="1"/>
  <c r="D1237" i="1"/>
  <c r="C1237" i="1"/>
  <c r="H1236" i="1"/>
  <c r="G1236" i="1"/>
  <c r="D1236" i="1"/>
  <c r="C1236" i="1"/>
  <c r="H1235" i="1"/>
  <c r="G1235" i="1"/>
  <c r="D1235" i="1"/>
  <c r="C1235" i="1"/>
  <c r="H1234" i="1"/>
  <c r="D1234" i="1"/>
  <c r="G1234" i="1" s="1"/>
  <c r="C1234" i="1"/>
  <c r="H1233" i="1"/>
  <c r="G1233" i="1"/>
  <c r="D1233" i="1"/>
  <c r="C1233" i="1"/>
  <c r="D1232" i="1"/>
  <c r="H1232" i="1" s="1"/>
  <c r="C1232" i="1"/>
  <c r="D1231" i="1"/>
  <c r="H1231" i="1" s="1"/>
  <c r="C1231" i="1"/>
  <c r="D1230" i="1"/>
  <c r="H1230" i="1" s="1"/>
  <c r="C1230" i="1"/>
  <c r="D1229" i="1"/>
  <c r="H1229" i="1" s="1"/>
  <c r="C1229" i="1"/>
  <c r="D1228" i="1"/>
  <c r="H1228" i="1" s="1"/>
  <c r="C1228" i="1"/>
  <c r="C1227" i="1"/>
  <c r="H1226" i="1"/>
  <c r="D1226" i="1"/>
  <c r="G1226" i="1" s="1"/>
  <c r="C1226" i="1"/>
  <c r="H1225" i="1"/>
  <c r="D1225" i="1"/>
  <c r="G1225" i="1" s="1"/>
  <c r="C1225" i="1"/>
  <c r="D1224" i="1"/>
  <c r="H1224" i="1" s="1"/>
  <c r="C1224" i="1"/>
  <c r="C1223" i="1"/>
  <c r="C1222" i="1"/>
  <c r="D1221" i="1"/>
  <c r="H1221" i="1" s="1"/>
  <c r="C1221" i="1"/>
  <c r="D1220" i="1"/>
  <c r="H1220" i="1" s="1"/>
  <c r="C1220" i="1"/>
  <c r="D1219" i="1"/>
  <c r="H1219" i="1" s="1"/>
  <c r="C1219" i="1"/>
  <c r="H1218" i="1"/>
  <c r="D1218" i="1"/>
  <c r="G1218" i="1" s="1"/>
  <c r="C1218" i="1"/>
  <c r="H1217" i="1"/>
  <c r="G1217" i="1"/>
  <c r="D1217" i="1"/>
  <c r="C1217" i="1"/>
  <c r="H1216" i="1"/>
  <c r="G1216" i="1"/>
  <c r="D1216" i="1"/>
  <c r="C1216" i="1"/>
  <c r="D1213" i="1"/>
  <c r="H1213" i="1" s="1"/>
  <c r="C1213"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D1167" i="1"/>
  <c r="D1166" i="1"/>
  <c r="G1166" i="1" s="1"/>
  <c r="C1166" i="1"/>
  <c r="H1165" i="1"/>
  <c r="D1165" i="1"/>
  <c r="G1165" i="1" s="1"/>
  <c r="C1165" i="1"/>
  <c r="H1164" i="1"/>
  <c r="G1164" i="1"/>
  <c r="D1164" i="1"/>
  <c r="C1164" i="1"/>
  <c r="H1163" i="1"/>
  <c r="G1163" i="1"/>
  <c r="D1163" i="1"/>
  <c r="C1163" i="1"/>
  <c r="H1162" i="1"/>
  <c r="D1162" i="1"/>
  <c r="G1162" i="1" s="1"/>
  <c r="C1162" i="1"/>
  <c r="D1161" i="1"/>
  <c r="H1161" i="1" s="1"/>
  <c r="C1161" i="1"/>
  <c r="D1160" i="1"/>
  <c r="H1160" i="1" s="1"/>
  <c r="C1160" i="1"/>
  <c r="D1159" i="1"/>
  <c r="H1159" i="1" s="1"/>
  <c r="C1159" i="1"/>
  <c r="D1158" i="1"/>
  <c r="H1158" i="1" s="1"/>
  <c r="C1158" i="1"/>
  <c r="D1157" i="1"/>
  <c r="H1157" i="1" s="1"/>
  <c r="C1157" i="1"/>
  <c r="D1156" i="1"/>
  <c r="H1156" i="1" s="1"/>
  <c r="C1156" i="1"/>
  <c r="H1155" i="1"/>
  <c r="D1155" i="1"/>
  <c r="G1155" i="1" s="1"/>
  <c r="C1155" i="1"/>
  <c r="D1154" i="1"/>
  <c r="D1151" i="1"/>
  <c r="H1151" i="1" s="1"/>
  <c r="C1151" i="1"/>
  <c r="D1150" i="1"/>
  <c r="H1150" i="1" s="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D1054" i="1"/>
  <c r="H1054" i="1" s="1"/>
  <c r="C1054" i="1"/>
  <c r="H1053" i="1"/>
  <c r="G1053" i="1"/>
  <c r="D1053" i="1"/>
  <c r="C1053" i="1"/>
  <c r="H1052" i="1"/>
  <c r="G1052" i="1"/>
  <c r="D1052" i="1"/>
  <c r="C1052" i="1"/>
  <c r="H1051" i="1"/>
  <c r="G1051" i="1"/>
  <c r="D1051" i="1"/>
  <c r="C1051" i="1"/>
  <c r="H1050" i="1"/>
  <c r="G1050" i="1"/>
  <c r="D1050" i="1"/>
  <c r="C1050" i="1"/>
  <c r="H1049" i="1"/>
  <c r="D1049" i="1"/>
  <c r="G1049" i="1" s="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D1037" i="1"/>
  <c r="H1037" i="1" s="1"/>
  <c r="C1037" i="1"/>
  <c r="H1036" i="1"/>
  <c r="D1036" i="1"/>
  <c r="G1036" i="1" s="1"/>
  <c r="C1036" i="1"/>
  <c r="D1035" i="1"/>
  <c r="H1035" i="1" s="1"/>
  <c r="C1035" i="1"/>
  <c r="C1034" i="1"/>
  <c r="D1033" i="1"/>
  <c r="H1033" i="1" s="1"/>
  <c r="C1033" i="1"/>
  <c r="H1032" i="1"/>
  <c r="D1032" i="1"/>
  <c r="G1032" i="1" s="1"/>
  <c r="C1032" i="1"/>
  <c r="D1031" i="1"/>
  <c r="H1031" i="1" s="1"/>
  <c r="C1031" i="1"/>
  <c r="D1030" i="1"/>
  <c r="G1030" i="1" s="1"/>
  <c r="C1030" i="1"/>
  <c r="H1029" i="1"/>
  <c r="G1029" i="1"/>
  <c r="D1029" i="1"/>
  <c r="C1029" i="1"/>
  <c r="H1028" i="1"/>
  <c r="G1028" i="1"/>
  <c r="D1028" i="1"/>
  <c r="C1028" i="1"/>
  <c r="D1027" i="1"/>
  <c r="H1027" i="1" s="1"/>
  <c r="C1027" i="1"/>
  <c r="D1026" i="1"/>
  <c r="H1026" i="1" s="1"/>
  <c r="C1026" i="1"/>
  <c r="G1025" i="1"/>
  <c r="D1025" i="1"/>
  <c r="H1025" i="1" s="1"/>
  <c r="C1025" i="1"/>
  <c r="D1024" i="1"/>
  <c r="H1024" i="1" s="1"/>
  <c r="C1024" i="1"/>
  <c r="C1023" i="1"/>
  <c r="H1022" i="1"/>
  <c r="D1022" i="1"/>
  <c r="G1022" i="1" s="1"/>
  <c r="C1022" i="1"/>
  <c r="H1021" i="1"/>
  <c r="G1021" i="1"/>
  <c r="D1021" i="1"/>
  <c r="C1021" i="1"/>
  <c r="H1020" i="1"/>
  <c r="G1020" i="1"/>
  <c r="D1020" i="1"/>
  <c r="C1020" i="1"/>
  <c r="D1019" i="1"/>
  <c r="G1019" i="1" s="1"/>
  <c r="C1019" i="1"/>
  <c r="G1018" i="1"/>
  <c r="D1018" i="1"/>
  <c r="H1018" i="1" s="1"/>
  <c r="C1018" i="1"/>
  <c r="D1017" i="1"/>
  <c r="H1017" i="1" s="1"/>
  <c r="C1017" i="1"/>
  <c r="H1016" i="1"/>
  <c r="G1016" i="1"/>
  <c r="D1016" i="1"/>
  <c r="C1016" i="1"/>
  <c r="D1015" i="1"/>
  <c r="H1015" i="1" s="1"/>
  <c r="C1015" i="1"/>
  <c r="D1014" i="1"/>
  <c r="G1014" i="1" s="1"/>
  <c r="C1014" i="1"/>
  <c r="D1013" i="1"/>
  <c r="G1013" i="1" s="1"/>
  <c r="C1013" i="1"/>
  <c r="D1012" i="1"/>
  <c r="H1012" i="1" s="1"/>
  <c r="C1012" i="1"/>
  <c r="D1011" i="1"/>
  <c r="H1011" i="1" s="1"/>
  <c r="C1011" i="1"/>
  <c r="D1010" i="1"/>
  <c r="H1010" i="1" s="1"/>
  <c r="C1010" i="1"/>
  <c r="D1009" i="1"/>
  <c r="H1009" i="1" s="1"/>
  <c r="C1009" i="1"/>
  <c r="D1008" i="1"/>
  <c r="H1008" i="1" s="1"/>
  <c r="C1008" i="1"/>
  <c r="D1007" i="1"/>
  <c r="H1007" i="1" s="1"/>
  <c r="C1007" i="1"/>
  <c r="H1006" i="1"/>
  <c r="D1006" i="1"/>
  <c r="G1006" i="1" s="1"/>
  <c r="C1006" i="1"/>
  <c r="H1005" i="1"/>
  <c r="G1005" i="1"/>
  <c r="D1005" i="1"/>
  <c r="C1005" i="1"/>
  <c r="D1004" i="1"/>
  <c r="G1004" i="1" s="1"/>
  <c r="C1004" i="1"/>
  <c r="H1003" i="1"/>
  <c r="D1003" i="1"/>
  <c r="G1003" i="1" s="1"/>
  <c r="C1003" i="1"/>
  <c r="D1002" i="1"/>
  <c r="H1002" i="1" s="1"/>
  <c r="C1002" i="1"/>
  <c r="D1001" i="1"/>
  <c r="G1001" i="1" s="1"/>
  <c r="C1001" i="1"/>
  <c r="D1000" i="1"/>
  <c r="G1000" i="1" s="1"/>
  <c r="C1000" i="1"/>
  <c r="H999" i="1"/>
  <c r="D999" i="1"/>
  <c r="G999" i="1" s="1"/>
  <c r="C999" i="1"/>
  <c r="D998" i="1"/>
  <c r="H998" i="1" s="1"/>
  <c r="C998" i="1"/>
  <c r="C997" i="1"/>
  <c r="D996" i="1"/>
  <c r="G996" i="1" s="1"/>
  <c r="C996" i="1"/>
  <c r="H995" i="1"/>
  <c r="D995" i="1"/>
  <c r="G995" i="1" s="1"/>
  <c r="C995" i="1"/>
  <c r="D994" i="1"/>
  <c r="H994" i="1" s="1"/>
  <c r="C994" i="1"/>
  <c r="D993" i="1"/>
  <c r="H993" i="1" s="1"/>
  <c r="C993" i="1"/>
  <c r="D992" i="1"/>
  <c r="H992" i="1" s="1"/>
  <c r="C992" i="1"/>
  <c r="C991" i="1"/>
  <c r="G989" i="1"/>
  <c r="D989" i="1"/>
  <c r="H989" i="1" s="1"/>
  <c r="C989" i="1"/>
  <c r="D988" i="1"/>
  <c r="G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H713" i="1"/>
  <c r="G713" i="1"/>
  <c r="D713" i="1"/>
  <c r="C713" i="1"/>
  <c r="D712" i="1"/>
  <c r="H712" i="1" s="1"/>
  <c r="C712" i="1"/>
  <c r="H711" i="1"/>
  <c r="D711" i="1"/>
  <c r="G711" i="1" s="1"/>
  <c r="C711" i="1"/>
  <c r="D710" i="1"/>
  <c r="H710" i="1" s="1"/>
  <c r="C710" i="1"/>
  <c r="D709" i="1"/>
  <c r="H709" i="1" s="1"/>
  <c r="C709" i="1"/>
  <c r="G708" i="1"/>
  <c r="D708" i="1"/>
  <c r="H708" i="1" s="1"/>
  <c r="C708" i="1"/>
  <c r="H707" i="1"/>
  <c r="G707" i="1"/>
  <c r="D707" i="1"/>
  <c r="C707" i="1"/>
  <c r="H706" i="1"/>
  <c r="G706" i="1"/>
  <c r="D706" i="1"/>
  <c r="C706" i="1"/>
  <c r="D705" i="1"/>
  <c r="H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D650" i="1"/>
  <c r="G650" i="1" s="1"/>
  <c r="C650" i="1"/>
  <c r="G649" i="1"/>
  <c r="D649" i="1"/>
  <c r="H649" i="1" s="1"/>
  <c r="C649" i="1"/>
  <c r="H648" i="1"/>
  <c r="G648" i="1"/>
  <c r="D648" i="1"/>
  <c r="C648" i="1"/>
  <c r="H647" i="1"/>
  <c r="G647" i="1"/>
  <c r="D647" i="1"/>
  <c r="C647" i="1"/>
  <c r="H646" i="1"/>
  <c r="G646" i="1"/>
  <c r="D646" i="1"/>
  <c r="C646" i="1"/>
  <c r="C645" i="1"/>
  <c r="D644" i="1"/>
  <c r="H644" i="1" s="1"/>
  <c r="C644" i="1"/>
  <c r="D643" i="1"/>
  <c r="H643" i="1" s="1"/>
  <c r="C643" i="1"/>
  <c r="D642" i="1"/>
  <c r="H642" i="1" s="1"/>
  <c r="C642" i="1"/>
  <c r="D641" i="1"/>
  <c r="H641" i="1" s="1"/>
  <c r="C641" i="1"/>
  <c r="C638" i="1"/>
  <c r="C637" i="1"/>
  <c r="D632" i="1"/>
  <c r="H632" i="1" s="1"/>
  <c r="C632" i="1"/>
  <c r="H631" i="1"/>
  <c r="G631" i="1"/>
  <c r="D631" i="1"/>
  <c r="C631" i="1"/>
  <c r="H628" i="1"/>
  <c r="D628" i="1"/>
  <c r="G628" i="1" s="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H412" i="1" s="1"/>
  <c r="C412" i="1"/>
  <c r="C411" i="1"/>
  <c r="H406" i="1"/>
  <c r="G406" i="1"/>
  <c r="D406" i="1"/>
  <c r="C406" i="1"/>
  <c r="D405" i="1"/>
  <c r="H405" i="1" s="1"/>
  <c r="C405" i="1"/>
  <c r="G404" i="1"/>
  <c r="D404" i="1"/>
  <c r="H404" i="1" s="1"/>
  <c r="C404" i="1"/>
  <c r="G401" i="1"/>
  <c r="D401" i="1"/>
  <c r="H401" i="1" s="1"/>
  <c r="C401" i="1"/>
  <c r="D400" i="1"/>
  <c r="H400" i="1" s="1"/>
  <c r="C400" i="1"/>
  <c r="D399" i="1"/>
  <c r="H399" i="1" s="1"/>
  <c r="C399" i="1"/>
  <c r="H398" i="1"/>
  <c r="G398" i="1"/>
  <c r="D398" i="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D370" i="1"/>
  <c r="H370" i="1" s="1"/>
  <c r="C370" i="1"/>
  <c r="H369" i="1"/>
  <c r="G369" i="1"/>
  <c r="D369" i="1"/>
  <c r="C369" i="1"/>
  <c r="H368" i="1"/>
  <c r="G368" i="1"/>
  <c r="D368" i="1"/>
  <c r="C368" i="1"/>
  <c r="H367" i="1"/>
  <c r="D367" i="1"/>
  <c r="G367" i="1" s="1"/>
  <c r="C367" i="1"/>
  <c r="D366" i="1"/>
  <c r="H366" i="1" s="1"/>
  <c r="C366" i="1"/>
  <c r="G365" i="1"/>
  <c r="D365" i="1"/>
  <c r="H365" i="1" s="1"/>
  <c r="C365" i="1"/>
  <c r="C364" i="1"/>
  <c r="D363" i="1"/>
  <c r="H363" i="1" s="1"/>
  <c r="C363" i="1"/>
  <c r="D362" i="1"/>
  <c r="H362" i="1" s="1"/>
  <c r="C362" i="1"/>
  <c r="D361" i="1"/>
  <c r="H361" i="1" s="1"/>
  <c r="C361" i="1"/>
  <c r="D360" i="1"/>
  <c r="H360" i="1" s="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G291" i="1"/>
  <c r="D291" i="1"/>
  <c r="H291" i="1" s="1"/>
  <c r="C291" i="1"/>
  <c r="H290" i="1"/>
  <c r="G290" i="1"/>
  <c r="D290" i="1"/>
  <c r="C290"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G262" i="1" s="1"/>
  <c r="C262" i="1"/>
  <c r="G261" i="1"/>
  <c r="D261" i="1"/>
  <c r="H261" i="1" s="1"/>
  <c r="C261" i="1"/>
  <c r="D260" i="1"/>
  <c r="G260" i="1" s="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G195" i="1"/>
  <c r="D195" i="1"/>
  <c r="H195" i="1" s="1"/>
  <c r="C195" i="1"/>
  <c r="H194" i="1"/>
  <c r="G194" i="1"/>
  <c r="D194" i="1"/>
  <c r="C194" i="1"/>
  <c r="G193" i="1"/>
  <c r="D193" i="1"/>
  <c r="H193" i="1" s="1"/>
  <c r="C193" i="1"/>
  <c r="H192" i="1"/>
  <c r="C192" i="1"/>
  <c r="H191" i="1"/>
  <c r="G191" i="1"/>
  <c r="D191" i="1"/>
  <c r="C191" i="1"/>
  <c r="D190" i="1"/>
  <c r="H190" i="1" s="1"/>
  <c r="C190" i="1"/>
  <c r="D189" i="1"/>
  <c r="H189" i="1" s="1"/>
  <c r="C189" i="1"/>
  <c r="H188" i="1"/>
  <c r="G188" i="1"/>
  <c r="D188" i="1"/>
  <c r="C188" i="1"/>
  <c r="H187" i="1"/>
  <c r="G187" i="1"/>
  <c r="D187" i="1"/>
  <c r="C187" i="1"/>
  <c r="D186" i="1"/>
  <c r="H186" i="1" s="1"/>
  <c r="C186" i="1"/>
  <c r="D185" i="1"/>
  <c r="G185" i="1" s="1"/>
  <c r="C185" i="1"/>
  <c r="C184" i="1"/>
  <c r="H183" i="1"/>
  <c r="G183" i="1"/>
  <c r="D183" i="1"/>
  <c r="C183" i="1"/>
  <c r="H182" i="1"/>
  <c r="D182" i="1"/>
  <c r="G182" i="1" s="1"/>
  <c r="C182" i="1"/>
  <c r="H181" i="1"/>
  <c r="G181" i="1"/>
  <c r="D181" i="1"/>
  <c r="C181" i="1"/>
  <c r="G180" i="1"/>
  <c r="D180" i="1"/>
  <c r="H180" i="1" s="1"/>
  <c r="C180" i="1"/>
  <c r="D179" i="1"/>
  <c r="G179" i="1" s="1"/>
  <c r="C179" i="1"/>
  <c r="H178" i="1"/>
  <c r="G178" i="1"/>
  <c r="D178" i="1"/>
  <c r="C178" i="1"/>
  <c r="H177" i="1"/>
  <c r="D177" i="1"/>
  <c r="G177" i="1" s="1"/>
  <c r="C177" i="1"/>
  <c r="D176" i="1"/>
  <c r="G176" i="1" s="1"/>
  <c r="C176" i="1"/>
  <c r="D175" i="1"/>
  <c r="G175" i="1" s="1"/>
  <c r="C175" i="1"/>
  <c r="D174" i="1"/>
  <c r="G174" i="1" s="1"/>
  <c r="C174" i="1"/>
  <c r="C173" i="1"/>
  <c r="G172" i="1"/>
  <c r="D172" i="1"/>
  <c r="H172" i="1" s="1"/>
  <c r="C172" i="1"/>
  <c r="G171" i="1"/>
  <c r="D171" i="1"/>
  <c r="H171" i="1" s="1"/>
  <c r="C171" i="1"/>
  <c r="D170" i="1"/>
  <c r="G170" i="1" s="1"/>
  <c r="C170" i="1"/>
  <c r="D169" i="1"/>
  <c r="G169" i="1" s="1"/>
  <c r="C169" i="1"/>
  <c r="D168" i="1"/>
  <c r="G168" i="1" s="1"/>
  <c r="C168" i="1"/>
  <c r="D167" i="1"/>
  <c r="G167" i="1" s="1"/>
  <c r="C167" i="1"/>
  <c r="D166" i="1"/>
  <c r="G166" i="1" s="1"/>
  <c r="C166" i="1"/>
  <c r="D165" i="1"/>
  <c r="G165" i="1" s="1"/>
  <c r="C165" i="1"/>
  <c r="H164" i="1"/>
  <c r="G164" i="1"/>
  <c r="D164" i="1"/>
  <c r="C164" i="1"/>
  <c r="D163" i="1"/>
  <c r="G163" i="1" s="1"/>
  <c r="C163" i="1"/>
  <c r="H162" i="1"/>
  <c r="G162" i="1"/>
  <c r="D162" i="1"/>
  <c r="C162" i="1"/>
  <c r="D161" i="1"/>
  <c r="H161" i="1" s="1"/>
  <c r="C161" i="1"/>
  <c r="D160" i="1"/>
  <c r="H160" i="1" s="1"/>
  <c r="C160" i="1"/>
  <c r="C159" i="1"/>
  <c r="H158" i="1"/>
  <c r="G158" i="1"/>
  <c r="D158" i="1"/>
  <c r="C158" i="1"/>
  <c r="H157" i="1"/>
  <c r="D157" i="1"/>
  <c r="G157" i="1" s="1"/>
  <c r="C157" i="1"/>
  <c r="H156" i="1"/>
  <c r="G156" i="1"/>
  <c r="D156" i="1"/>
  <c r="C156" i="1"/>
  <c r="H155" i="1"/>
  <c r="D155" i="1"/>
  <c r="G155" i="1" s="1"/>
  <c r="C155" i="1"/>
  <c r="H154" i="1"/>
  <c r="D154" i="1"/>
  <c r="G154" i="1" s="1"/>
  <c r="C154" i="1"/>
  <c r="D153" i="1"/>
  <c r="H153" i="1" s="1"/>
  <c r="C153" i="1"/>
  <c r="D152" i="1"/>
  <c r="G152" i="1" s="1"/>
  <c r="C152" i="1"/>
  <c r="H151" i="1"/>
  <c r="G151" i="1"/>
  <c r="D151" i="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D138" i="1"/>
  <c r="H138" i="1" s="1"/>
  <c r="C138" i="1"/>
  <c r="D137" i="1"/>
  <c r="H137" i="1" s="1"/>
  <c r="C137" i="1"/>
  <c r="D136" i="1"/>
  <c r="H136" i="1" s="1"/>
  <c r="C136" i="1"/>
  <c r="D135" i="1"/>
  <c r="H134" i="1"/>
  <c r="G134" i="1"/>
  <c r="D134" i="1"/>
  <c r="C134" i="1"/>
  <c r="H133" i="1"/>
  <c r="G133" i="1"/>
  <c r="D133" i="1"/>
  <c r="C133" i="1"/>
  <c r="D132" i="1"/>
  <c r="G132" i="1" s="1"/>
  <c r="C132" i="1"/>
  <c r="G131" i="1"/>
  <c r="D131" i="1"/>
  <c r="H131" i="1" s="1"/>
  <c r="C131" i="1"/>
  <c r="D130" i="1"/>
  <c r="H130" i="1" s="1"/>
  <c r="C130" i="1"/>
  <c r="C129" i="1"/>
  <c r="H128" i="1"/>
  <c r="G128" i="1"/>
  <c r="D128" i="1"/>
  <c r="C128" i="1"/>
  <c r="H127" i="1"/>
  <c r="G127" i="1"/>
  <c r="D127" i="1"/>
  <c r="C127" i="1"/>
  <c r="H126" i="1"/>
  <c r="G126" i="1"/>
  <c r="D126" i="1"/>
  <c r="C126" i="1"/>
  <c r="D125" i="1"/>
  <c r="H125" i="1" s="1"/>
  <c r="C125" i="1"/>
  <c r="C124" i="1"/>
  <c r="D123" i="1"/>
  <c r="H123" i="1" s="1"/>
  <c r="C123" i="1"/>
  <c r="D122" i="1"/>
  <c r="H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1453" i="1" l="1"/>
  <c r="G1453" i="1" s="1"/>
  <c r="H1454" i="1"/>
  <c r="H30" i="3"/>
  <c r="C1453" i="1"/>
  <c r="D5" i="7"/>
  <c r="E5" i="7"/>
  <c r="H1461" i="1"/>
  <c r="G1471" i="1"/>
  <c r="H1471" i="1"/>
  <c r="G1470" i="1"/>
  <c r="H1475" i="1"/>
  <c r="G1476" i="1"/>
  <c r="I1476" i="1" s="1"/>
  <c r="D1475" i="1"/>
  <c r="D1469" i="1"/>
  <c r="H1476" i="1"/>
  <c r="G1475" i="1"/>
  <c r="D38" i="7"/>
  <c r="G669" i="1"/>
  <c r="G671" i="1"/>
  <c r="G670" i="1"/>
  <c r="H124" i="1"/>
  <c r="G124" i="1"/>
  <c r="G64" i="1"/>
  <c r="G66" i="1"/>
  <c r="H1264" i="1"/>
  <c r="G632" i="1"/>
  <c r="G360" i="1"/>
  <c r="E70" i="9"/>
  <c r="B70" i="9" s="1"/>
  <c r="G400" i="1"/>
  <c r="G397" i="1"/>
  <c r="G399" i="1"/>
  <c r="G366" i="1"/>
  <c r="G363" i="1"/>
  <c r="G362" i="1"/>
  <c r="E49" i="9"/>
  <c r="B49" i="9" s="1"/>
  <c r="G190" i="1"/>
  <c r="G1431" i="1"/>
  <c r="D184" i="1"/>
  <c r="G184" i="1" s="1"/>
  <c r="G1027" i="1"/>
  <c r="G1026" i="1"/>
  <c r="H1019" i="1"/>
  <c r="G1017" i="1"/>
  <c r="G1015" i="1"/>
  <c r="G1012" i="1"/>
  <c r="G1011" i="1"/>
  <c r="G1010" i="1"/>
  <c r="G1009" i="1"/>
  <c r="G1007" i="1"/>
  <c r="G1008" i="1"/>
  <c r="G1002" i="1"/>
  <c r="D997" i="1"/>
  <c r="H997" i="1" s="1"/>
  <c r="D1168" i="1"/>
  <c r="G1161" i="1"/>
  <c r="G1231" i="1"/>
  <c r="G1230" i="1"/>
  <c r="G1156" i="1"/>
  <c r="G998" i="1"/>
  <c r="E288" i="9"/>
  <c r="B288" i="9" s="1"/>
  <c r="E298" i="9"/>
  <c r="B298" i="9" s="1"/>
  <c r="C1530" i="1"/>
  <c r="H1530" i="1" s="1"/>
  <c r="G138" i="1"/>
  <c r="G136" i="1"/>
  <c r="G137" i="1"/>
  <c r="E133" i="4"/>
  <c r="D129" i="1" s="1"/>
  <c r="E300" i="9"/>
  <c r="B300" i="9" s="1"/>
  <c r="G1409" i="1"/>
  <c r="G1411" i="1"/>
  <c r="G1408" i="1"/>
  <c r="H1408" i="1"/>
  <c r="F114" i="6"/>
  <c r="I27" i="3"/>
  <c r="G1524" i="1"/>
  <c r="G1531" i="1"/>
  <c r="G1565" i="1"/>
  <c r="E27" i="9"/>
  <c r="B27" i="9" s="1"/>
  <c r="E296" i="9"/>
  <c r="B296" i="9" s="1"/>
  <c r="G1024" i="1"/>
  <c r="G1031" i="1"/>
  <c r="G1037" i="1"/>
  <c r="H1034" i="1"/>
  <c r="G1034" i="1"/>
  <c r="H1484" i="1"/>
  <c r="G1580" i="1"/>
  <c r="G1576" i="1"/>
  <c r="G1213" i="1"/>
  <c r="G1211" i="1"/>
  <c r="G1212" i="1"/>
  <c r="G1221" i="1"/>
  <c r="G1219" i="1"/>
  <c r="G1220" i="1"/>
  <c r="G1224" i="1"/>
  <c r="G1229" i="1"/>
  <c r="H1223" i="1"/>
  <c r="G1223" i="1"/>
  <c r="F246" i="5"/>
  <c r="G1159" i="1"/>
  <c r="G1158" i="1"/>
  <c r="G1150" i="1"/>
  <c r="G1149" i="1"/>
  <c r="G994" i="1"/>
  <c r="D991" i="1"/>
  <c r="H991" i="1" s="1"/>
  <c r="G712" i="1"/>
  <c r="B275" i="9"/>
  <c r="G644" i="1"/>
  <c r="G643" i="1"/>
  <c r="D645" i="1"/>
  <c r="H645" i="1" s="1"/>
  <c r="D413" i="1"/>
  <c r="H289" i="1"/>
  <c r="E33" i="9"/>
  <c r="B33" i="9" s="1"/>
  <c r="F215" i="9"/>
  <c r="E294" i="9"/>
  <c r="B294" i="9" s="1"/>
  <c r="E301" i="9"/>
  <c r="B301" i="9" s="1"/>
  <c r="E32" i="9"/>
  <c r="B32" i="9" s="1"/>
  <c r="E287" i="9"/>
  <c r="B287" i="9" s="1"/>
  <c r="H1504" i="1"/>
  <c r="G1503" i="1"/>
  <c r="G1499" i="1"/>
  <c r="G1501" i="1"/>
  <c r="C1483" i="1"/>
  <c r="H1483" i="1" s="1"/>
  <c r="G1491" i="1"/>
  <c r="G1485" i="1"/>
  <c r="H1481" i="1"/>
  <c r="G1232" i="1"/>
  <c r="D1227" i="1"/>
  <c r="H1227" i="1" s="1"/>
  <c r="E245" i="5"/>
  <c r="D1222" i="1" s="1"/>
  <c r="H1222" i="1" s="1"/>
  <c r="G1228" i="1"/>
  <c r="H1166" i="1"/>
  <c r="E309" i="9"/>
  <c r="B309" i="9" s="1"/>
  <c r="G1278" i="1"/>
  <c r="G1157" i="1"/>
  <c r="G1160" i="1"/>
  <c r="G1148" i="1"/>
  <c r="G1151" i="1"/>
  <c r="G1124" i="1"/>
  <c r="G1138" i="1"/>
  <c r="H1064" i="1"/>
  <c r="D1056" i="1"/>
  <c r="G1054" i="1"/>
  <c r="D1048" i="1"/>
  <c r="G1035" i="1"/>
  <c r="G1033" i="1"/>
  <c r="H1030" i="1"/>
  <c r="H996" i="1"/>
  <c r="H1023" i="1"/>
  <c r="G1023" i="1"/>
  <c r="H1013" i="1"/>
  <c r="H1014" i="1"/>
  <c r="H1004" i="1"/>
  <c r="H1001" i="1"/>
  <c r="H1000" i="1"/>
  <c r="G997" i="1"/>
  <c r="G993" i="1"/>
  <c r="E12" i="5"/>
  <c r="D990" i="1" s="1"/>
  <c r="G992" i="1"/>
  <c r="H988" i="1"/>
  <c r="G986" i="1"/>
  <c r="G987" i="1"/>
  <c r="G405" i="1"/>
  <c r="H288" i="1"/>
  <c r="G411" i="1"/>
  <c r="G412" i="1"/>
  <c r="E643" i="4"/>
  <c r="D637" i="1" s="1"/>
  <c r="H132" i="1"/>
  <c r="G130" i="1"/>
  <c r="F133" i="4"/>
  <c r="G125" i="1"/>
  <c r="F128" i="4"/>
  <c r="G123" i="1"/>
  <c r="H121" i="1"/>
  <c r="G122" i="1"/>
  <c r="G705" i="1"/>
  <c r="G703" i="1"/>
  <c r="F112" i="4"/>
  <c r="G108" i="1"/>
  <c r="G113" i="1"/>
  <c r="E38" i="9"/>
  <c r="B38" i="9" s="1"/>
  <c r="G668" i="1"/>
  <c r="E30" i="9"/>
  <c r="B30" i="9" s="1"/>
  <c r="G379" i="1"/>
  <c r="G370" i="1"/>
  <c r="G364" i="1"/>
  <c r="H364" i="1"/>
  <c r="E363" i="4"/>
  <c r="D358" i="1" s="1"/>
  <c r="F369" i="4"/>
  <c r="G359" i="1"/>
  <c r="G361" i="1"/>
  <c r="F364" i="4"/>
  <c r="H260" i="1"/>
  <c r="H262" i="1"/>
  <c r="E263" i="4"/>
  <c r="D259" i="1" s="1"/>
  <c r="E69" i="9"/>
  <c r="B69" i="9" s="1"/>
  <c r="G255" i="1"/>
  <c r="G256" i="1"/>
  <c r="F259" i="4"/>
  <c r="H206" i="1"/>
  <c r="H207" i="1"/>
  <c r="G189" i="1"/>
  <c r="G186" i="1"/>
  <c r="H185" i="1"/>
  <c r="E45" i="9"/>
  <c r="B45" i="9" s="1"/>
  <c r="G714" i="1"/>
  <c r="H179" i="1"/>
  <c r="F177" i="4"/>
  <c r="H176" i="1"/>
  <c r="H175" i="1"/>
  <c r="H173" i="1"/>
  <c r="H174" i="1"/>
  <c r="H170" i="1"/>
  <c r="H169" i="1"/>
  <c r="H168" i="1"/>
  <c r="H167" i="1"/>
  <c r="H165" i="1"/>
  <c r="H166" i="1"/>
  <c r="H163" i="1"/>
  <c r="E41" i="9"/>
  <c r="B41" i="9" s="1"/>
  <c r="F164" i="4"/>
  <c r="G160" i="1"/>
  <c r="G161" i="1"/>
  <c r="G710" i="1"/>
  <c r="G709" i="1"/>
  <c r="G153" i="1"/>
  <c r="H152" i="1"/>
  <c r="G149" i="1"/>
  <c r="G641" i="1"/>
  <c r="G642" i="1"/>
  <c r="F217" i="9"/>
  <c r="B217" i="9" s="1"/>
  <c r="E286" i="9"/>
  <c r="B286" i="9" s="1"/>
  <c r="I1446" i="1"/>
  <c r="I1456" i="1"/>
  <c r="I1478" i="1"/>
  <c r="I1448" i="1"/>
  <c r="I1458" i="1"/>
  <c r="I1463" i="1"/>
  <c r="F51" i="4"/>
  <c r="D50" i="4"/>
  <c r="E124" i="4"/>
  <c r="D120" i="1" s="1"/>
  <c r="E152" i="4"/>
  <c r="H21" i="9" s="1"/>
  <c r="F253" i="4"/>
  <c r="D252" i="4"/>
  <c r="D263" i="4"/>
  <c r="F268" i="4"/>
  <c r="D344" i="4"/>
  <c r="F345" i="4"/>
  <c r="E528" i="4"/>
  <c r="E635" i="4" s="1"/>
  <c r="D629" i="1" s="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50" i="4"/>
  <c r="D46" i="1" s="1"/>
  <c r="F68" i="4"/>
  <c r="D139" i="4"/>
  <c r="E163" i="4"/>
  <c r="D159" i="1" s="1"/>
  <c r="F210" i="4"/>
  <c r="E224" i="4"/>
  <c r="D220" i="1" s="1"/>
  <c r="F421" i="4"/>
  <c r="F529" i="4"/>
  <c r="H308" i="9"/>
  <c r="E176" i="5"/>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F83" i="4"/>
  <c r="D82" i="4"/>
  <c r="F107" i="4"/>
  <c r="D106" i="4"/>
  <c r="F196" i="4"/>
  <c r="E6" i="4"/>
  <c r="D124" i="4"/>
  <c r="F225" i="4"/>
  <c r="D224" i="4"/>
  <c r="D350" i="4"/>
  <c r="D311" i="4"/>
  <c r="D298" i="4" s="1"/>
  <c r="F351" i="4"/>
  <c r="D363" i="4"/>
  <c r="F397" i="4"/>
  <c r="F417" i="4"/>
  <c r="F422" i="4"/>
  <c r="F466" i="4"/>
  <c r="D472" i="4"/>
  <c r="D420" i="4" s="1"/>
  <c r="D484" i="4"/>
  <c r="F516" i="4"/>
  <c r="F568" i="4"/>
  <c r="F626" i="4"/>
  <c r="D118" i="5"/>
  <c r="D190" i="5"/>
  <c r="E238" i="5"/>
  <c r="E35" i="6"/>
  <c r="E141" i="6" s="1"/>
  <c r="F416" i="4"/>
  <c r="D593" i="4"/>
  <c r="E143" i="9"/>
  <c r="B143" i="9" s="1"/>
  <c r="E644" i="4"/>
  <c r="D638" i="1" s="1"/>
  <c r="F8" i="5"/>
  <c r="D7" i="5"/>
  <c r="E87" i="5"/>
  <c r="D177" i="5"/>
  <c r="F180" i="5"/>
  <c r="F207" i="5"/>
  <c r="D206" i="5"/>
  <c r="F5" i="6"/>
  <c r="D43" i="8"/>
  <c r="D12" i="5"/>
  <c r="F45" i="5"/>
  <c r="F70" i="5"/>
  <c r="D69" i="5"/>
  <c r="D238" i="5"/>
  <c r="F36" i="6"/>
  <c r="D35" i="6"/>
  <c r="D89" i="6"/>
  <c r="E129" i="9"/>
  <c r="B129" i="9" s="1"/>
  <c r="E137" i="9"/>
  <c r="B137" i="9" s="1"/>
  <c r="E149" i="9"/>
  <c r="B149" i="9" s="1"/>
  <c r="E157" i="9"/>
  <c r="B157" i="9" s="1"/>
  <c r="G166" i="9"/>
  <c r="E166" i="9" s="1"/>
  <c r="B166" i="9" s="1"/>
  <c r="E101" i="9"/>
  <c r="B101" i="9" s="1"/>
  <c r="E109" i="9"/>
  <c r="B109" i="9" s="1"/>
  <c r="E117" i="9"/>
  <c r="B117" i="9" s="1"/>
  <c r="E121" i="9"/>
  <c r="B121" i="9" s="1"/>
  <c r="E125" i="9"/>
  <c r="B125" i="9" s="1"/>
  <c r="B127" i="9"/>
  <c r="B135" i="9"/>
  <c r="B147" i="9"/>
  <c r="B155" i="9"/>
  <c r="D129" i="6"/>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65" i="9"/>
  <c r="G164" i="9"/>
  <c r="E164" i="9" s="1"/>
  <c r="B164" i="9" s="1"/>
  <c r="G163" i="9"/>
  <c r="E163" i="9" s="1"/>
  <c r="B163" i="9" s="1"/>
  <c r="G162" i="9"/>
  <c r="E162" i="9" s="1"/>
  <c r="B162" i="9" s="1"/>
  <c r="G161" i="9"/>
  <c r="E161" i="9" s="1"/>
  <c r="B161" i="9" s="1"/>
  <c r="I10" i="9"/>
  <c r="H165" i="9"/>
  <c r="E290" i="9"/>
  <c r="B290" i="9" s="1"/>
  <c r="D42" i="8"/>
  <c r="B213" i="9"/>
  <c r="B249" i="9"/>
  <c r="B256" i="9"/>
  <c r="B257" i="9"/>
  <c r="B264" i="9"/>
  <c r="B265" i="9"/>
  <c r="E289" i="9"/>
  <c r="B289" i="9" s="1"/>
  <c r="B295" i="9"/>
  <c r="B215" i="9"/>
  <c r="F226" i="9"/>
  <c r="B226" i="9" s="1"/>
  <c r="F234" i="9"/>
  <c r="B234" i="9" s="1"/>
  <c r="F242" i="9"/>
  <c r="B242" i="9" s="1"/>
  <c r="F250" i="9"/>
  <c r="B250" i="9" s="1"/>
  <c r="F258" i="9"/>
  <c r="B258" i="9" s="1"/>
  <c r="B263" i="9"/>
  <c r="F266" i="9"/>
  <c r="B266" i="9" s="1"/>
  <c r="B271" i="9"/>
  <c r="B282" i="9"/>
  <c r="B219" i="9"/>
  <c r="F222" i="9"/>
  <c r="B222" i="9" s="1"/>
  <c r="F230" i="9"/>
  <c r="B230" i="9" s="1"/>
  <c r="F238" i="9"/>
  <c r="B238" i="9" s="1"/>
  <c r="F246" i="9"/>
  <c r="B246" i="9" s="1"/>
  <c r="F254" i="9"/>
  <c r="B254" i="9" s="1"/>
  <c r="B259" i="9"/>
  <c r="F262" i="9"/>
  <c r="B262" i="9" s="1"/>
  <c r="B267" i="9"/>
  <c r="F270" i="9"/>
  <c r="B270" i="9" s="1"/>
  <c r="E284" i="9"/>
  <c r="B284" i="9" s="1"/>
  <c r="E293" i="9"/>
  <c r="B293" i="9" s="1"/>
  <c r="B299" i="9"/>
  <c r="G316" i="9" l="1"/>
  <c r="E316" i="9" s="1"/>
  <c r="B316" i="9" s="1"/>
  <c r="H1453" i="1"/>
  <c r="H29" i="3"/>
  <c r="C1436" i="1"/>
  <c r="D1436" i="1"/>
  <c r="I29" i="3"/>
  <c r="I1471" i="1"/>
  <c r="C1469" i="1"/>
  <c r="H31" i="3"/>
  <c r="E350" i="4"/>
  <c r="E407" i="4" s="1"/>
  <c r="D402" i="1" s="1"/>
  <c r="H184" i="1"/>
  <c r="G1168" i="1"/>
  <c r="H1168" i="1"/>
  <c r="H129" i="1"/>
  <c r="G129" i="1"/>
  <c r="G1483" i="1"/>
  <c r="G991" i="1"/>
  <c r="G645" i="1"/>
  <c r="G413" i="1"/>
  <c r="H413" i="1"/>
  <c r="G1227" i="1"/>
  <c r="G1222" i="1"/>
  <c r="H1056" i="1"/>
  <c r="G1056" i="1"/>
  <c r="H1048" i="1"/>
  <c r="G1048" i="1"/>
  <c r="E7" i="5"/>
  <c r="I20" i="3" s="1"/>
  <c r="H637" i="1"/>
  <c r="G637" i="1"/>
  <c r="F163" i="4"/>
  <c r="D407" i="4"/>
  <c r="F298" i="4"/>
  <c r="C293" i="1"/>
  <c r="I28" i="3"/>
  <c r="D1435" i="1"/>
  <c r="F420" i="4"/>
  <c r="C414" i="1"/>
  <c r="K1451" i="9"/>
  <c r="G314" i="9"/>
  <c r="E314" i="9" s="1"/>
  <c r="B314" i="9" s="1"/>
  <c r="I34" i="3"/>
  <c r="C1517" i="1"/>
  <c r="H19" i="9"/>
  <c r="E19" i="9" s="1"/>
  <c r="B19" i="9" s="1"/>
  <c r="F35" i="6"/>
  <c r="H25" i="3"/>
  <c r="C1329" i="1"/>
  <c r="I35" i="3"/>
  <c r="C1518" i="1"/>
  <c r="G311" i="9"/>
  <c r="E311" i="9" s="1"/>
  <c r="B311" i="9" s="1"/>
  <c r="F206" i="5"/>
  <c r="C1183" i="1"/>
  <c r="E68" i="5"/>
  <c r="D1065" i="1"/>
  <c r="E237" i="5"/>
  <c r="D1215" i="1"/>
  <c r="F363" i="4"/>
  <c r="C358" i="1"/>
  <c r="F152" i="4"/>
  <c r="E412" i="4"/>
  <c r="I16" i="3"/>
  <c r="D2" i="1"/>
  <c r="I22" i="3"/>
  <c r="D1153" i="1"/>
  <c r="F139" i="4"/>
  <c r="C135" i="1"/>
  <c r="E636" i="4"/>
  <c r="D630" i="1" s="1"/>
  <c r="D522" i="1"/>
  <c r="F263" i="4"/>
  <c r="C259" i="1"/>
  <c r="E165" i="9"/>
  <c r="B165" i="9" s="1"/>
  <c r="H20" i="3"/>
  <c r="C985" i="1"/>
  <c r="F593" i="4"/>
  <c r="C587" i="1"/>
  <c r="G310" i="9"/>
  <c r="E310" i="9" s="1"/>
  <c r="B310" i="9" s="1"/>
  <c r="F190" i="5"/>
  <c r="C1167" i="1"/>
  <c r="F224" i="4"/>
  <c r="D151" i="4"/>
  <c r="C220" i="1"/>
  <c r="G21" i="9"/>
  <c r="E21" i="9" s="1"/>
  <c r="F82" i="4"/>
  <c r="C78" i="1"/>
  <c r="F252" i="4"/>
  <c r="C248" i="1"/>
  <c r="F50" i="4"/>
  <c r="C46" i="1"/>
  <c r="G313" i="9"/>
  <c r="E313" i="9" s="1"/>
  <c r="F89" i="6"/>
  <c r="C1383" i="1"/>
  <c r="F238" i="5"/>
  <c r="D237" i="5"/>
  <c r="C1215" i="1"/>
  <c r="F12" i="5"/>
  <c r="C990" i="1"/>
  <c r="D141" i="6"/>
  <c r="F118" i="5"/>
  <c r="C1096" i="1"/>
  <c r="F484" i="4"/>
  <c r="C478" i="1"/>
  <c r="F311" i="4"/>
  <c r="C306" i="1"/>
  <c r="D528" i="4"/>
  <c r="F644" i="4"/>
  <c r="F344" i="4"/>
  <c r="C339" i="1"/>
  <c r="F129" i="6"/>
  <c r="C1423" i="1"/>
  <c r="D68" i="5"/>
  <c r="F69" i="5"/>
  <c r="C1047" i="1"/>
  <c r="G318" i="9"/>
  <c r="E318" i="9" s="1"/>
  <c r="G308" i="9"/>
  <c r="E308" i="9" s="1"/>
  <c r="B308" i="9" s="1"/>
  <c r="D176" i="5"/>
  <c r="F177" i="5"/>
  <c r="C1154" i="1"/>
  <c r="G638" i="1"/>
  <c r="H638" i="1"/>
  <c r="I25" i="3"/>
  <c r="D1329" i="1"/>
  <c r="F472" i="4"/>
  <c r="C466" i="1"/>
  <c r="D408" i="4"/>
  <c r="C345" i="1"/>
  <c r="F124" i="4"/>
  <c r="C120" i="1"/>
  <c r="F106" i="4"/>
  <c r="C102" i="1"/>
  <c r="G159" i="1"/>
  <c r="H159" i="1"/>
  <c r="E151" i="4"/>
  <c r="D148" i="1"/>
  <c r="D6" i="4"/>
  <c r="E315" i="9" l="1"/>
  <c r="I10" i="3" s="1"/>
  <c r="H1436" i="1"/>
  <c r="G1436" i="1"/>
  <c r="H1469" i="1"/>
  <c r="G1469" i="1"/>
  <c r="F350" i="4"/>
  <c r="D345" i="1"/>
  <c r="H345" i="1" s="1"/>
  <c r="E408" i="4"/>
  <c r="D403" i="1" s="1"/>
  <c r="D985" i="1"/>
  <c r="G985" i="1" s="1"/>
  <c r="F7" i="5"/>
  <c r="G339" i="1"/>
  <c r="H339" i="1"/>
  <c r="G1383" i="1"/>
  <c r="H1383" i="1"/>
  <c r="I23" i="3"/>
  <c r="D1214" i="1"/>
  <c r="G1329" i="1"/>
  <c r="H1329" i="1"/>
  <c r="H9" i="3"/>
  <c r="D412" i="4"/>
  <c r="H16" i="3"/>
  <c r="F6" i="4"/>
  <c r="C2" i="1"/>
  <c r="E317" i="9"/>
  <c r="B318" i="9"/>
  <c r="G1423" i="1"/>
  <c r="H1423" i="1"/>
  <c r="G478" i="1"/>
  <c r="H478" i="1"/>
  <c r="F141" i="6"/>
  <c r="H28" i="3"/>
  <c r="C1435" i="1"/>
  <c r="F237" i="5"/>
  <c r="H23" i="3"/>
  <c r="C1214" i="1"/>
  <c r="E312" i="9"/>
  <c r="B313" i="9"/>
  <c r="G220" i="1"/>
  <c r="H220" i="1"/>
  <c r="E639" i="4"/>
  <c r="D407" i="1"/>
  <c r="E6" i="5"/>
  <c r="I21" i="3"/>
  <c r="D1046" i="1"/>
  <c r="H1518" i="1"/>
  <c r="G1518" i="1"/>
  <c r="H1517" i="1"/>
  <c r="G1517" i="1"/>
  <c r="H11" i="3"/>
  <c r="G414" i="1"/>
  <c r="H414" i="1"/>
  <c r="G466" i="1"/>
  <c r="H466" i="1"/>
  <c r="G1096" i="1"/>
  <c r="H1096" i="1"/>
  <c r="G1154" i="1"/>
  <c r="H1154" i="1"/>
  <c r="G148" i="1"/>
  <c r="H148" i="1"/>
  <c r="G120" i="1"/>
  <c r="H120" i="1"/>
  <c r="F408" i="4"/>
  <c r="C403" i="1"/>
  <c r="G1047" i="1"/>
  <c r="H1047" i="1"/>
  <c r="D636" i="4"/>
  <c r="F528" i="4"/>
  <c r="C522" i="1"/>
  <c r="G990" i="1"/>
  <c r="H990" i="1"/>
  <c r="H46" i="1"/>
  <c r="G46" i="1"/>
  <c r="H78" i="1"/>
  <c r="G78" i="1"/>
  <c r="D289" i="4"/>
  <c r="F151" i="4"/>
  <c r="H17" i="3"/>
  <c r="C147" i="1"/>
  <c r="G259" i="1"/>
  <c r="H259" i="1"/>
  <c r="G135" i="1"/>
  <c r="H135" i="1"/>
  <c r="E175" i="5"/>
  <c r="D1152" i="1" s="1"/>
  <c r="G1183" i="1"/>
  <c r="H1183" i="1"/>
  <c r="D635" i="4"/>
  <c r="G293" i="1"/>
  <c r="H293" i="1"/>
  <c r="I17" i="3"/>
  <c r="D147" i="1"/>
  <c r="E289" i="4"/>
  <c r="F176" i="5"/>
  <c r="D175" i="5"/>
  <c r="H22" i="3"/>
  <c r="C1153" i="1"/>
  <c r="G306" i="1"/>
  <c r="H306" i="1"/>
  <c r="G587" i="1"/>
  <c r="H587" i="1"/>
  <c r="G102" i="1"/>
  <c r="H102" i="1"/>
  <c r="F68" i="5"/>
  <c r="H21" i="3"/>
  <c r="C1046" i="1"/>
  <c r="G1215" i="1"/>
  <c r="H1215" i="1"/>
  <c r="G248" i="1"/>
  <c r="H248" i="1"/>
  <c r="B21" i="9"/>
  <c r="G1167" i="1"/>
  <c r="H1167" i="1"/>
  <c r="D6" i="5"/>
  <c r="G358" i="1"/>
  <c r="H358" i="1"/>
  <c r="G1065" i="1"/>
  <c r="H1065" i="1"/>
  <c r="F407" i="4"/>
  <c r="C402" i="1"/>
  <c r="G345" i="1" l="1"/>
  <c r="H985" i="1"/>
  <c r="K3" i="9"/>
  <c r="I9" i="3"/>
  <c r="G402" i="1"/>
  <c r="H402" i="1"/>
  <c r="E413" i="4"/>
  <c r="E291" i="4"/>
  <c r="D287" i="1" s="1"/>
  <c r="D285" i="1"/>
  <c r="E290" i="4"/>
  <c r="D286" i="1" s="1"/>
  <c r="D413" i="4"/>
  <c r="D291" i="4"/>
  <c r="F289" i="4"/>
  <c r="C285" i="1"/>
  <c r="G403" i="1"/>
  <c r="H403" i="1"/>
  <c r="N3" i="9"/>
  <c r="I11" i="3"/>
  <c r="G1435" i="1"/>
  <c r="H1435" i="1"/>
  <c r="D290" i="4"/>
  <c r="G522" i="1"/>
  <c r="H522" i="1"/>
  <c r="H278" i="9"/>
  <c r="D984" i="1"/>
  <c r="G1153" i="1"/>
  <c r="H1153" i="1"/>
  <c r="F635" i="4"/>
  <c r="C629" i="1"/>
  <c r="G147" i="1"/>
  <c r="H147" i="1"/>
  <c r="F636" i="4"/>
  <c r="C630" i="1"/>
  <c r="G1214" i="1"/>
  <c r="H1214" i="1"/>
  <c r="G2" i="1"/>
  <c r="H2" i="1"/>
  <c r="D639" i="4"/>
  <c r="D414" i="4"/>
  <c r="F412" i="4"/>
  <c r="C407" i="1"/>
  <c r="G1046" i="1"/>
  <c r="H1046" i="1"/>
  <c r="G285" i="9"/>
  <c r="E285" i="9" s="1"/>
  <c r="B285" i="9" s="1"/>
  <c r="G278" i="9"/>
  <c r="F6" i="5"/>
  <c r="C984" i="1"/>
  <c r="F175" i="5"/>
  <c r="C1152" i="1"/>
  <c r="D633" i="1"/>
  <c r="E278" i="9" l="1"/>
  <c r="E277" i="9" s="1"/>
  <c r="H8" i="3"/>
  <c r="G984" i="1"/>
  <c r="H984" i="1"/>
  <c r="F414" i="4"/>
  <c r="C409" i="1"/>
  <c r="G1152" i="1"/>
  <c r="H1152" i="1"/>
  <c r="G407" i="1"/>
  <c r="H407" i="1"/>
  <c r="G285" i="1"/>
  <c r="H285" i="1"/>
  <c r="G630" i="1"/>
  <c r="H630" i="1"/>
  <c r="G629" i="1"/>
  <c r="H629" i="1"/>
  <c r="F290" i="4"/>
  <c r="C286" i="1"/>
  <c r="F291" i="4"/>
  <c r="C287" i="1"/>
  <c r="F639" i="4"/>
  <c r="C633" i="1"/>
  <c r="D640" i="4"/>
  <c r="D415" i="4"/>
  <c r="F413" i="4"/>
  <c r="C408" i="1"/>
  <c r="E640" i="4"/>
  <c r="E415" i="4"/>
  <c r="D410" i="1" s="1"/>
  <c r="D408" i="1"/>
  <c r="E414" i="4"/>
  <c r="B278" i="9" l="1"/>
  <c r="M3" i="9"/>
  <c r="I8" i="3"/>
  <c r="D409" i="1"/>
  <c r="H409" i="1" s="1"/>
  <c r="G408" i="1"/>
  <c r="H408" i="1"/>
  <c r="G633" i="1"/>
  <c r="H633" i="1"/>
  <c r="E642" i="4"/>
  <c r="D634" i="1"/>
  <c r="E641" i="4"/>
  <c r="D642" i="4"/>
  <c r="F640" i="4"/>
  <c r="C634" i="1"/>
  <c r="G287" i="1"/>
  <c r="H287" i="1"/>
  <c r="G286" i="1"/>
  <c r="H286" i="1"/>
  <c r="F415" i="4"/>
  <c r="C410" i="1"/>
  <c r="D641" i="4"/>
  <c r="G409" i="1" l="1"/>
  <c r="D645" i="4"/>
  <c r="F641" i="4"/>
  <c r="C635" i="1"/>
  <c r="D646" i="4"/>
  <c r="F642" i="4"/>
  <c r="C636" i="1"/>
  <c r="G410" i="1"/>
  <c r="H410" i="1"/>
  <c r="E645" i="4"/>
  <c r="D635" i="1"/>
  <c r="G634" i="1"/>
  <c r="H634" i="1"/>
  <c r="E646" i="4"/>
  <c r="D636" i="1"/>
  <c r="F646" i="4" l="1"/>
  <c r="H19" i="3"/>
  <c r="C640" i="1"/>
  <c r="G635" i="1"/>
  <c r="H635" i="1"/>
  <c r="H7" i="3"/>
  <c r="G636" i="1"/>
  <c r="H636" i="1"/>
  <c r="I19" i="3"/>
  <c r="D640" i="1"/>
  <c r="I18" i="3"/>
  <c r="D639" i="1"/>
  <c r="F645" i="4"/>
  <c r="H18" i="3"/>
  <c r="C639" i="1"/>
  <c r="G276" i="9"/>
  <c r="E276" i="9" s="1"/>
  <c r="B276" i="9" s="1"/>
  <c r="G639" i="1" l="1"/>
  <c r="H639" i="1"/>
  <c r="G640" i="1"/>
  <c r="H640" i="1"/>
  <c r="J3" i="9"/>
  <c r="G274" i="9" l="1"/>
  <c r="M272" i="9"/>
  <c r="L272" i="9"/>
  <c r="H274" i="9"/>
  <c r="H18" i="9"/>
  <c r="G18" i="9"/>
  <c r="H17" i="9"/>
  <c r="I13" i="9"/>
  <c r="I8" i="9"/>
  <c r="M15" i="9"/>
  <c r="J8" i="9"/>
  <c r="G15" i="9"/>
  <c r="I6" i="9"/>
  <c r="J10" i="9"/>
  <c r="K10" i="9"/>
  <c r="G16" i="9"/>
  <c r="I9" i="9"/>
  <c r="H16" i="9"/>
  <c r="K8" i="9"/>
  <c r="J13" i="9"/>
  <c r="J6" i="9"/>
  <c r="I11" i="9"/>
  <c r="K6" i="9"/>
  <c r="J11" i="9"/>
  <c r="I17" i="9"/>
  <c r="I5" i="9"/>
  <c r="K11" i="9"/>
  <c r="J17" i="9"/>
  <c r="J9" i="9"/>
  <c r="H15" i="9"/>
  <c r="I7" i="9"/>
  <c r="K13" i="9"/>
  <c r="K12" i="9"/>
  <c r="G17" i="9"/>
  <c r="M16" i="9"/>
  <c r="J7" i="9"/>
  <c r="I12" i="9"/>
  <c r="K7" i="9"/>
  <c r="J12" i="9"/>
  <c r="J5" i="9"/>
  <c r="L16" i="9"/>
  <c r="K9" i="9"/>
  <c r="L15" i="9"/>
  <c r="K5" i="9"/>
  <c r="E5" i="9" l="1"/>
  <c r="B5" i="9" s="1"/>
  <c r="E17" i="9"/>
  <c r="B17" i="9" s="1"/>
  <c r="E10" i="9"/>
  <c r="B10" i="9" s="1"/>
  <c r="E11" i="9"/>
  <c r="B11" i="9" s="1"/>
  <c r="F16" i="9"/>
  <c r="E12" i="9"/>
  <c r="B12" i="9" s="1"/>
  <c r="E8" i="9"/>
  <c r="B8" i="9" s="1"/>
  <c r="E274" i="9"/>
  <c r="B274" i="9" s="1"/>
  <c r="F15" i="9"/>
  <c r="F14" i="9" s="1"/>
  <c r="E9" i="9"/>
  <c r="B9" i="9" s="1"/>
  <c r="E16" i="9"/>
  <c r="E15" i="9"/>
  <c r="E13" i="9"/>
  <c r="B13" i="9" s="1"/>
  <c r="E7" i="9"/>
  <c r="B7" i="9" s="1"/>
  <c r="F272" i="9"/>
  <c r="E18" i="9"/>
  <c r="B18" i="9" s="1"/>
  <c r="E6" i="9"/>
  <c r="B6" i="9" s="1"/>
  <c r="E20" i="9" l="1"/>
  <c r="I7" i="3" s="1"/>
  <c r="B16" i="9"/>
  <c r="B272" i="9"/>
  <c r="F20" i="9"/>
  <c r="F3" i="9"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<sst xmlns="http://schemas.openxmlformats.org/spreadsheetml/2006/main" count="4374" uniqueCount="3426">
  <si>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</si>
  <si>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</si>
  <si>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</si>
  <si>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</si>
  <si>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</si>
  <si>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</si>
  <si>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</si>
  <si>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</si>
  <si>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</si>
  <si>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</si>
  <si>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</si>
  <si>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</si>
  <si>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</si>
  <si>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</si>
  <si>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</si>
  <si>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</si>
  <si>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</si>
  <si>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</si>
  <si>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</si>
  <si>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</si>
  <si>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</si>
  <si>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</si>
  <si>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</si>
  <si>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</si>
  <si>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</si>
  <si>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</si>
  <si>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</si>
  <si>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</si>
  <si>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</si>
  <si>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</si>
  <si>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</si>
  <si>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VELIKO TRGOVIŠĆE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</si>
  <si>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</si>
  <si>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</si>
  <si>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</si>
  <si>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</si>
  <si>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</si>
  <si>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</si>
  <si>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</si>
  <si>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</si>
  <si>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</si>
  <si>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</si>
  <si>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</si>
  <si>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</si>
  <si>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</si>
  <si>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</si>
  <si>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</si>
  <si>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</si>
  <si>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</si>
  <si>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16027 - O.Š. VELIKO TRGOVIŠĆE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</si>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</sst>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1368934.2400000002</v>
      </c>
      <c r="D2" s="6">
        <f>'PR-RAS'!E6</f>
        <v>1712146.1300000001</v>
      </c>
      <c r="E2" s="6">
        <v>0</v>
      </c>
      <c r="F2" s="6">
        <v>0</v>
      </c>
      <c r="G2" s="7">
        <f t="shared" ref="G2:G264" si="0">(B2/1000)*(C2*1+D2*2)</f>
        <v>4793.2264999999998</v>
      </c>
      <c r="H2" s="7">
        <f t="shared" ref="H2:H264" si="1">ABS(C2-ROUND(C2,0))+ABS(D2-ROUND(D2,0))</f>
        <v>0.37000000034458935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1204118.3500000001</v>
      </c>
      <c r="D46" s="1">
        <f>'PR-RAS'!E50</f>
        <v>1521301.8800000001</v>
      </c>
      <c r="E46" s="1">
        <v>0</v>
      </c>
      <c r="F46" s="1">
        <v>0</v>
      </c>
      <c r="G46" s="2">
        <f t="shared" si="0"/>
        <v>191102.49495000002</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1201470.53</v>
      </c>
      <c r="D64" s="1">
        <f>'PR-RAS'!E68</f>
        <v>1521301.8800000001</v>
      </c>
      <c r="E64" s="1">
        <v>0</v>
      </c>
      <c r="F64" s="1">
        <v>0</v>
      </c>
      <c r="G64" s="2">
        <f t="shared" si="0"/>
        <v>267376.68027000001</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1201470.53</v>
      </c>
      <c r="D65" s="1">
        <f>'PR-RAS'!E69</f>
        <v>1505341.77</v>
      </c>
      <c r="E65" s="1">
        <v>0</v>
      </c>
      <c r="F65" s="1">
        <v>0</v>
      </c>
      <c r="G65" s="2">
        <f t="shared" si="0"/>
        <v>269577.86048000003</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15960.11</v>
      </c>
      <c r="E66" s="1">
        <v>0</v>
      </c>
      <c r="F66" s="1">
        <v>0</v>
      </c>
      <c r="G66" s="2">
        <f t="shared" si="0"/>
        <v>2074.8143</v>
      </c>
      <c r="H66" s="2">
        <f t="shared" si="1"/>
        <v>0.11000000000058208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2647.82</v>
      </c>
      <c r="D73" s="1">
        <f>'PR-RAS'!E77</f>
        <v>0</v>
      </c>
      <c r="E73" s="1">
        <v>0</v>
      </c>
      <c r="F73" s="1">
        <v>0</v>
      </c>
      <c r="G73" s="2">
        <f t="shared" si="0"/>
        <v>190.64303999999998</v>
      </c>
      <c r="H73" s="2">
        <f t="shared" si="1"/>
        <v>0.17999999999983629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2647.82</v>
      </c>
      <c r="D74" s="1">
        <f>'PR-RAS'!E78</f>
        <v>0</v>
      </c>
      <c r="E74" s="1">
        <v>0</v>
      </c>
      <c r="F74" s="1">
        <v>0</v>
      </c>
      <c r="G74" s="2">
        <f t="shared" si="0"/>
        <v>193.29086000000001</v>
      </c>
      <c r="H74" s="2">
        <f t="shared" si="1"/>
        <v>0.17999999999983629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33282.370000000003</v>
      </c>
      <c r="D102" s="1">
        <f>'PR-RAS'!E106</f>
        <v>42397.64</v>
      </c>
      <c r="E102" s="1">
        <v>0</v>
      </c>
      <c r="F102" s="1">
        <v>0</v>
      </c>
      <c r="G102" s="2">
        <f t="shared" si="0"/>
        <v>11925.842650000001</v>
      </c>
      <c r="H102" s="2">
        <f t="shared" si="1"/>
        <v>0.73000000000320142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33282.370000000003</v>
      </c>
      <c r="D108" s="1">
        <f>'PR-RAS'!E112</f>
        <v>42397.64</v>
      </c>
      <c r="E108" s="1">
        <v>0</v>
      </c>
      <c r="F108" s="1">
        <v>0</v>
      </c>
      <c r="G108" s="2">
        <f t="shared" si="0"/>
        <v>12634.30855</v>
      </c>
      <c r="H108" s="2">
        <f t="shared" si="1"/>
        <v>0.73000000000320142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33282.370000000003</v>
      </c>
      <c r="D113" s="1">
        <f>'PR-RAS'!E117</f>
        <v>42397.64</v>
      </c>
      <c r="E113" s="1">
        <v>0</v>
      </c>
      <c r="F113" s="1">
        <v>0</v>
      </c>
      <c r="G113" s="2">
        <f t="shared" si="0"/>
        <v>13224.6968</v>
      </c>
      <c r="H113" s="2">
        <f t="shared" si="1"/>
        <v>0.73000000000320142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9662.8100000000013</v>
      </c>
      <c r="D120" s="1">
        <f>'PR-RAS'!E124</f>
        <v>10043.76</v>
      </c>
      <c r="E120" s="1">
        <v>0</v>
      </c>
      <c r="F120" s="1">
        <v>0</v>
      </c>
      <c r="G120" s="2">
        <f t="shared" si="0"/>
        <v>3540.2892700000002</v>
      </c>
      <c r="H120" s="2">
        <f t="shared" si="1"/>
        <v>0.42999999999847205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261.54000000000002</v>
      </c>
      <c r="D121" s="1">
        <f>'PR-RAS'!E125</f>
        <v>2741.9</v>
      </c>
      <c r="E121" s="1">
        <v>0</v>
      </c>
      <c r="F121" s="1">
        <v>0</v>
      </c>
      <c r="G121" s="2">
        <f t="shared" si="0"/>
        <v>689.44079999999997</v>
      </c>
      <c r="H121" s="2">
        <f t="shared" si="1"/>
        <v>0.55999999999988859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22.4</v>
      </c>
      <c r="E122" s="1">
        <v>0</v>
      </c>
      <c r="F122" s="1">
        <v>0</v>
      </c>
      <c r="G122" s="2">
        <f t="shared" si="0"/>
        <v>5.4207999999999998</v>
      </c>
      <c r="H122" s="2">
        <f t="shared" si="1"/>
        <v>0.39999999999999858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261.54000000000002</v>
      </c>
      <c r="D123" s="1">
        <f>'PR-RAS'!E127</f>
        <v>2719.5</v>
      </c>
      <c r="E123" s="1">
        <v>0</v>
      </c>
      <c r="F123" s="1">
        <v>0</v>
      </c>
      <c r="G123" s="2">
        <f t="shared" si="0"/>
        <v>695.46587999999997</v>
      </c>
      <c r="H123" s="2">
        <f t="shared" si="1"/>
        <v>0.95999999999997954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9401.27</v>
      </c>
      <c r="D124" s="1">
        <f>'PR-RAS'!E128</f>
        <v>7301.8600000000006</v>
      </c>
      <c r="E124" s="1">
        <v>0</v>
      </c>
      <c r="F124" s="1">
        <v>0</v>
      </c>
      <c r="G124" s="2">
        <f t="shared" si="0"/>
        <v>2952.6137699999999</v>
      </c>
      <c r="H124" s="2">
        <f t="shared" si="1"/>
        <v>0.40999999999985448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6090.27</v>
      </c>
      <c r="D125" s="1">
        <f>'PR-RAS'!E129</f>
        <v>2451.86</v>
      </c>
      <c r="E125" s="1">
        <v>0</v>
      </c>
      <c r="F125" s="1">
        <v>0</v>
      </c>
      <c r="G125" s="2">
        <f t="shared" si="0"/>
        <v>1363.2547600000003</v>
      </c>
      <c r="H125" s="2">
        <f t="shared" si="1"/>
        <v>0.41000000000030923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3311</v>
      </c>
      <c r="D126" s="1">
        <f>'PR-RAS'!E130</f>
        <v>4850</v>
      </c>
      <c r="E126" s="1">
        <v>0</v>
      </c>
      <c r="F126" s="1">
        <v>0</v>
      </c>
      <c r="G126" s="2">
        <f t="shared" si="0"/>
        <v>1626.375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121870.7</v>
      </c>
      <c r="D129" s="1">
        <f>'PR-RAS'!E133</f>
        <v>138402.85</v>
      </c>
      <c r="E129" s="1">
        <v>0</v>
      </c>
      <c r="F129" s="1">
        <v>0</v>
      </c>
      <c r="G129" s="2">
        <f t="shared" si="0"/>
        <v>51030.579200000007</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121870.7</v>
      </c>
      <c r="D130" s="1">
        <f>'PR-RAS'!E134</f>
        <v>138402.85</v>
      </c>
      <c r="E130" s="1">
        <v>0</v>
      </c>
      <c r="F130" s="1">
        <v>0</v>
      </c>
      <c r="G130" s="2">
        <f t="shared" si="0"/>
        <v>51429.255600000004</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117745.7</v>
      </c>
      <c r="D131" s="1">
        <f>'PR-RAS'!E135</f>
        <v>131852.85</v>
      </c>
      <c r="E131" s="1">
        <v>0</v>
      </c>
      <c r="F131" s="1">
        <v>0</v>
      </c>
      <c r="G131" s="2">
        <f t="shared" si="0"/>
        <v>49588.682000000008</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4125</v>
      </c>
      <c r="D132" s="1">
        <f>'PR-RAS'!E136</f>
        <v>6550</v>
      </c>
      <c r="E132" s="1">
        <v>0</v>
      </c>
      <c r="F132" s="1">
        <v>0</v>
      </c>
      <c r="G132" s="2">
        <f t="shared" si="0"/>
        <v>2256.4749999999999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1358209.8800000001</v>
      </c>
      <c r="D147" s="1">
        <f>'PR-RAS'!E151</f>
        <v>1677309.6900000002</v>
      </c>
      <c r="E147" s="1">
        <v>0</v>
      </c>
      <c r="F147" s="1">
        <v>0</v>
      </c>
      <c r="G147" s="2">
        <f t="shared" si="0"/>
        <v>688073.07196000009</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1112986.27</v>
      </c>
      <c r="D148" s="1">
        <f>'PR-RAS'!E152</f>
        <v>1405830.9600000002</v>
      </c>
      <c r="E148" s="1">
        <v>0</v>
      </c>
      <c r="F148" s="1">
        <v>0</v>
      </c>
      <c r="G148" s="2">
        <f t="shared" si="0"/>
        <v>576923.28393000003</v>
      </c>
      <c r="H148" s="2">
        <f t="shared" si="1"/>
        <v>0.30999999982304871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923185.9</v>
      </c>
      <c r="D149" s="1">
        <f>'PR-RAS'!E153</f>
        <v>1167827.02</v>
      </c>
      <c r="E149" s="1">
        <v>0</v>
      </c>
      <c r="F149" s="1">
        <v>0</v>
      </c>
      <c r="G149" s="2">
        <f t="shared" si="0"/>
        <v>482308.31111999997</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893902.15</v>
      </c>
      <c r="D150" s="1">
        <f>'PR-RAS'!E154</f>
        <v>1128849.17</v>
      </c>
      <c r="E150" s="1">
        <v>0</v>
      </c>
      <c r="F150" s="1">
        <v>0</v>
      </c>
      <c r="G150" s="2">
        <f t="shared" si="0"/>
        <v>469588.47300999996</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11586.11</v>
      </c>
      <c r="D152" s="1">
        <f>'PR-RAS'!E156</f>
        <v>16767.62</v>
      </c>
      <c r="E152" s="1">
        <v>0</v>
      </c>
      <c r="F152" s="1">
        <v>0</v>
      </c>
      <c r="G152" s="2">
        <f t="shared" si="0"/>
        <v>6813.3238499999998</v>
      </c>
      <c r="H152" s="2">
        <f t="shared" si="1"/>
        <v>0.49000000000160071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17697.64</v>
      </c>
      <c r="D153" s="1">
        <f>'PR-RAS'!E157</f>
        <v>22210.23</v>
      </c>
      <c r="E153" s="1">
        <v>0</v>
      </c>
      <c r="F153" s="1">
        <v>0</v>
      </c>
      <c r="G153" s="2">
        <f t="shared" si="0"/>
        <v>9441.9511999999995</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46159.97</v>
      </c>
      <c r="D154" s="1">
        <f>'PR-RAS'!E158</f>
        <v>51102.11</v>
      </c>
      <c r="E154" s="1">
        <v>0</v>
      </c>
      <c r="F154" s="1">
        <v>0</v>
      </c>
      <c r="G154" s="2">
        <f t="shared" si="0"/>
        <v>22699.72107</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143640.4</v>
      </c>
      <c r="D155" s="1">
        <f>'PR-RAS'!E159</f>
        <v>186901.83</v>
      </c>
      <c r="E155" s="1">
        <v>0</v>
      </c>
      <c r="F155" s="1">
        <v>0</v>
      </c>
      <c r="G155" s="2">
        <f t="shared" si="0"/>
        <v>79686.385239999989</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143640.4</v>
      </c>
      <c r="D157" s="1">
        <f>'PR-RAS'!E161</f>
        <v>186901.83</v>
      </c>
      <c r="E157" s="1">
        <v>0</v>
      </c>
      <c r="F157" s="1">
        <v>0</v>
      </c>
      <c r="G157" s="2">
        <f t="shared" si="0"/>
        <v>80721.273359999992</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228986.34999999998</v>
      </c>
      <c r="D159" s="1">
        <f>'PR-RAS'!E163</f>
        <v>252312.93999999997</v>
      </c>
      <c r="E159" s="1">
        <v>0</v>
      </c>
      <c r="F159" s="1">
        <v>0</v>
      </c>
      <c r="G159" s="2">
        <f t="shared" si="0"/>
        <v>115910.73234</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58074.53</v>
      </c>
      <c r="D160" s="1">
        <f>'PR-RAS'!E164</f>
        <v>63202.799999999996</v>
      </c>
      <c r="E160" s="1">
        <v>0</v>
      </c>
      <c r="F160" s="1">
        <v>0</v>
      </c>
      <c r="G160" s="2">
        <f t="shared" si="0"/>
        <v>29332.340670000001</v>
      </c>
      <c r="H160" s="2">
        <f t="shared" si="1"/>
        <v>0.67000000000552973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7266.71</v>
      </c>
      <c r="D161" s="1">
        <f>'PR-RAS'!E165</f>
        <v>10859.71</v>
      </c>
      <c r="E161" s="1">
        <v>0</v>
      </c>
      <c r="F161" s="1">
        <v>0</v>
      </c>
      <c r="G161" s="2">
        <f t="shared" si="0"/>
        <v>4637.7807999999995</v>
      </c>
      <c r="H161" s="2">
        <f t="shared" si="1"/>
        <v>0.58000000000083674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49486.38</v>
      </c>
      <c r="D162" s="1">
        <f>'PR-RAS'!E166</f>
        <v>50501.17</v>
      </c>
      <c r="E162" s="1">
        <v>0</v>
      </c>
      <c r="F162" s="1">
        <v>0</v>
      </c>
      <c r="G162" s="2">
        <f t="shared" si="0"/>
        <v>24228.683919999999</v>
      </c>
      <c r="H162" s="2">
        <f t="shared" si="1"/>
        <v>0.54999999999563443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1321.44</v>
      </c>
      <c r="D163" s="1">
        <f>'PR-RAS'!E167</f>
        <v>1841.92</v>
      </c>
      <c r="E163" s="1">
        <v>0</v>
      </c>
      <c r="F163" s="1">
        <v>0</v>
      </c>
      <c r="G163" s="2">
        <f t="shared" si="0"/>
        <v>810.85536000000013</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126464.83</v>
      </c>
      <c r="D165" s="1">
        <f>'PR-RAS'!E169</f>
        <v>143789.18</v>
      </c>
      <c r="E165" s="1">
        <v>0</v>
      </c>
      <c r="F165" s="1">
        <v>0</v>
      </c>
      <c r="G165" s="2">
        <f t="shared" si="0"/>
        <v>67903.083160000009</v>
      </c>
      <c r="H165" s="2">
        <f t="shared" si="1"/>
        <v>0.34999999999126885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17775.36</v>
      </c>
      <c r="D166" s="1">
        <f>'PR-RAS'!E170</f>
        <v>15705.63</v>
      </c>
      <c r="E166" s="1">
        <v>0</v>
      </c>
      <c r="F166" s="1">
        <v>0</v>
      </c>
      <c r="G166" s="2">
        <f t="shared" si="0"/>
        <v>8115.7923000000001</v>
      </c>
      <c r="H166" s="2">
        <f t="shared" si="1"/>
        <v>0.73000000000138243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65797.11</v>
      </c>
      <c r="D167" s="1">
        <f>'PR-RAS'!E171</f>
        <v>78948.34</v>
      </c>
      <c r="E167" s="1">
        <v>0</v>
      </c>
      <c r="F167" s="1">
        <v>0</v>
      </c>
      <c r="G167" s="2">
        <f t="shared" si="0"/>
        <v>37133.169139999998</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39199.089999999997</v>
      </c>
      <c r="D168" s="1">
        <f>'PR-RAS'!E172</f>
        <v>46653.74</v>
      </c>
      <c r="E168" s="1">
        <v>0</v>
      </c>
      <c r="F168" s="1">
        <v>0</v>
      </c>
      <c r="G168" s="2">
        <f t="shared" si="0"/>
        <v>22128.597190000004</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1999.86</v>
      </c>
      <c r="D169" s="1">
        <f>'PR-RAS'!E173</f>
        <v>1816.42</v>
      </c>
      <c r="E169" s="1">
        <v>0</v>
      </c>
      <c r="F169" s="1">
        <v>0</v>
      </c>
      <c r="G169" s="2">
        <f t="shared" si="0"/>
        <v>946.29360000000008</v>
      </c>
      <c r="H169" s="2">
        <f t="shared" si="1"/>
        <v>0.5600000000001728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1401.14</v>
      </c>
      <c r="D170" s="1">
        <f>'PR-RAS'!E174</f>
        <v>665.05</v>
      </c>
      <c r="E170" s="1">
        <v>0</v>
      </c>
      <c r="F170" s="1">
        <v>0</v>
      </c>
      <c r="G170" s="2">
        <f t="shared" si="0"/>
        <v>461.57956000000001</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292.27</v>
      </c>
      <c r="D172" s="1">
        <f>'PR-RAS'!E176</f>
        <v>0</v>
      </c>
      <c r="E172" s="1">
        <v>0</v>
      </c>
      <c r="F172" s="1">
        <v>0</v>
      </c>
      <c r="G172" s="2">
        <f t="shared" si="0"/>
        <v>49.978169999999999</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29734.560000000001</v>
      </c>
      <c r="D173" s="1">
        <f>'PR-RAS'!E177</f>
        <v>27057.84</v>
      </c>
      <c r="E173" s="1">
        <v>0</v>
      </c>
      <c r="F173" s="1">
        <v>0</v>
      </c>
      <c r="G173" s="2">
        <f t="shared" si="0"/>
        <v>14422.24128</v>
      </c>
      <c r="H173" s="2">
        <f t="shared" si="1"/>
        <v>0.59999999999854481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2068.33</v>
      </c>
      <c r="D174" s="1">
        <f>'PR-RAS'!E178</f>
        <v>7347.97</v>
      </c>
      <c r="E174" s="1">
        <v>0</v>
      </c>
      <c r="F174" s="1">
        <v>0</v>
      </c>
      <c r="G174" s="2">
        <f t="shared" si="0"/>
        <v>2900.2187099999996</v>
      </c>
      <c r="H174" s="2">
        <f t="shared" si="1"/>
        <v>0.35999999999967258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11029.56</v>
      </c>
      <c r="D175" s="1">
        <f>'PR-RAS'!E179</f>
        <v>4790.25</v>
      </c>
      <c r="E175" s="1">
        <v>0</v>
      </c>
      <c r="F175" s="1">
        <v>0</v>
      </c>
      <c r="G175" s="2">
        <f t="shared" si="0"/>
        <v>3586.1504399999994</v>
      </c>
      <c r="H175" s="2">
        <f t="shared" si="1"/>
        <v>0.69000000000050932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6974.71</v>
      </c>
      <c r="D177" s="1">
        <f>'PR-RAS'!E181</f>
        <v>6237.95</v>
      </c>
      <c r="E177" s="1">
        <v>0</v>
      </c>
      <c r="F177" s="1">
        <v>0</v>
      </c>
      <c r="G177" s="2">
        <f t="shared" si="0"/>
        <v>3423.3073599999998</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2158.36</v>
      </c>
      <c r="D179" s="1">
        <f>'PR-RAS'!E183</f>
        <v>2046.1</v>
      </c>
      <c r="E179" s="1">
        <v>0</v>
      </c>
      <c r="F179" s="1">
        <v>0</v>
      </c>
      <c r="G179" s="2">
        <f t="shared" si="0"/>
        <v>1112.5996799999998</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4611.2700000000004</v>
      </c>
      <c r="D180" s="1">
        <f>'PR-RAS'!E184</f>
        <v>3572</v>
      </c>
      <c r="E180" s="1">
        <v>0</v>
      </c>
      <c r="F180" s="1">
        <v>0</v>
      </c>
      <c r="G180" s="2">
        <f t="shared" si="0"/>
        <v>2104.1933300000001</v>
      </c>
      <c r="H180" s="2">
        <f t="shared" si="1"/>
        <v>0.27000000000043656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1833.93</v>
      </c>
      <c r="D181" s="1">
        <f>'PR-RAS'!E185</f>
        <v>1886.57</v>
      </c>
      <c r="E181" s="1">
        <v>0</v>
      </c>
      <c r="F181" s="1">
        <v>0</v>
      </c>
      <c r="G181" s="2">
        <f t="shared" si="0"/>
        <v>1009.2725999999999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930.96</v>
      </c>
      <c r="D182" s="1">
        <f>'PR-RAS'!E186</f>
        <v>1049.56</v>
      </c>
      <c r="E182" s="1">
        <v>0</v>
      </c>
      <c r="F182" s="1">
        <v>0</v>
      </c>
      <c r="G182" s="2">
        <f t="shared" si="0"/>
        <v>548.44448</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14712.43</v>
      </c>
      <c r="D184" s="1">
        <f>'PR-RAS'!E188</f>
        <v>18263.12</v>
      </c>
      <c r="E184" s="1">
        <v>0</v>
      </c>
      <c r="F184" s="1">
        <v>0</v>
      </c>
      <c r="G184" s="2">
        <f t="shared" si="0"/>
        <v>9376.6766099999986</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90</v>
      </c>
      <c r="E185" s="1">
        <v>0</v>
      </c>
      <c r="F185" s="1">
        <v>0</v>
      </c>
      <c r="G185" s="2">
        <f t="shared" si="0"/>
        <v>33.119999999999997</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2931.62</v>
      </c>
      <c r="D186" s="1">
        <f>'PR-RAS'!E190</f>
        <v>2776.28</v>
      </c>
      <c r="E186" s="1">
        <v>0</v>
      </c>
      <c r="F186" s="1">
        <v>0</v>
      </c>
      <c r="G186" s="2">
        <f t="shared" si="0"/>
        <v>1569.5733</v>
      </c>
      <c r="H186" s="2">
        <f t="shared" si="1"/>
        <v>0.66000000000030923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595.94000000000005</v>
      </c>
      <c r="D187" s="1">
        <f>'PR-RAS'!E191</f>
        <v>88.51</v>
      </c>
      <c r="E187" s="1">
        <v>0</v>
      </c>
      <c r="F187" s="1">
        <v>0</v>
      </c>
      <c r="G187" s="2">
        <f t="shared" si="0"/>
        <v>143.77056000000002</v>
      </c>
      <c r="H187" s="2">
        <f t="shared" si="1"/>
        <v>0.54999999999994031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214.63</v>
      </c>
      <c r="E188" s="1">
        <v>0</v>
      </c>
      <c r="F188" s="1">
        <v>0</v>
      </c>
      <c r="G188" s="2">
        <f t="shared" si="0"/>
        <v>113.25094</v>
      </c>
      <c r="H188" s="2">
        <f t="shared" si="1"/>
        <v>0.73000000000001819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3191.7</v>
      </c>
      <c r="D189" s="1">
        <f>'PR-RAS'!E193</f>
        <v>3988.97</v>
      </c>
      <c r="E189" s="1">
        <v>0</v>
      </c>
      <c r="F189" s="1">
        <v>0</v>
      </c>
      <c r="G189" s="2">
        <f t="shared" si="0"/>
        <v>2099.8923199999999</v>
      </c>
      <c r="H189" s="2">
        <f t="shared" si="1"/>
        <v>0.33000000000038199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7816.81</v>
      </c>
      <c r="D191" s="1">
        <f>'PR-RAS'!E195</f>
        <v>11104.73</v>
      </c>
      <c r="E191" s="1">
        <v>0</v>
      </c>
      <c r="F191" s="1">
        <v>0</v>
      </c>
      <c r="G191" s="2">
        <f t="shared" si="0"/>
        <v>5704.9913000000006</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1230.0500000000002</v>
      </c>
      <c r="D192" s="1">
        <f>'PR-RAS'!E196</f>
        <v>1509.55</v>
      </c>
      <c r="E192" s="1">
        <v>0</v>
      </c>
      <c r="F192" s="1">
        <v>0</v>
      </c>
      <c r="G192" s="2">
        <f t="shared" si="0"/>
        <v>811.58764999999994</v>
      </c>
      <c r="H192" s="2">
        <f t="shared" si="1"/>
        <v>0.50000000000022737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1230.0500000000002</v>
      </c>
      <c r="D206" s="1">
        <f>'PR-RAS'!E210</f>
        <v>1509.55</v>
      </c>
      <c r="E206" s="1">
        <v>0</v>
      </c>
      <c r="F206" s="1">
        <v>0</v>
      </c>
      <c r="G206" s="2">
        <f t="shared" si="0"/>
        <v>871.07574999999986</v>
      </c>
      <c r="H206" s="2">
        <f t="shared" si="1"/>
        <v>0.50000000000022737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1218.9100000000001</v>
      </c>
      <c r="D207" s="1">
        <f>'PR-RAS'!E211</f>
        <v>1492.45</v>
      </c>
      <c r="E207" s="1">
        <v>0</v>
      </c>
      <c r="F207" s="1">
        <v>0</v>
      </c>
      <c r="G207" s="2">
        <f t="shared" si="0"/>
        <v>865.98486000000003</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11.14</v>
      </c>
      <c r="D209" s="1">
        <f>'PR-RAS'!E213</f>
        <v>17.100000000000001</v>
      </c>
      <c r="E209" s="1">
        <v>0</v>
      </c>
      <c r="F209" s="1">
        <v>0</v>
      </c>
      <c r="G209" s="2">
        <f t="shared" si="0"/>
        <v>9.4307200000000009</v>
      </c>
      <c r="H209" s="2">
        <f t="shared" si="1"/>
        <v>0.24000000000000199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14341.52</v>
      </c>
      <c r="D248" s="1">
        <f>'PR-RAS'!E252</f>
        <v>16983.75</v>
      </c>
      <c r="E248" s="1">
        <v>0</v>
      </c>
      <c r="F248" s="1">
        <v>0</v>
      </c>
      <c r="G248" s="2">
        <f t="shared" si="0"/>
        <v>11932.327940000001</v>
      </c>
      <c r="H248" s="2">
        <f t="shared" si="1"/>
        <v>0.72999999999956344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14341.52</v>
      </c>
      <c r="D255" s="1">
        <f>'PR-RAS'!E259</f>
        <v>16983.75</v>
      </c>
      <c r="E255" s="1">
        <v>0</v>
      </c>
      <c r="F255" s="1">
        <v>0</v>
      </c>
      <c r="G255" s="2">
        <f t="shared" si="0"/>
        <v>12270.491080000002</v>
      </c>
      <c r="H255" s="2">
        <f t="shared" si="1"/>
        <v>0.72999999999956344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1124.26</v>
      </c>
      <c r="D256" s="1">
        <f>'PR-RAS'!E260</f>
        <v>434.37</v>
      </c>
      <c r="E256" s="1">
        <v>0</v>
      </c>
      <c r="F256" s="1">
        <v>0</v>
      </c>
      <c r="G256" s="2">
        <f t="shared" si="0"/>
        <v>508.21500000000003</v>
      </c>
      <c r="H256" s="2">
        <f t="shared" si="1"/>
        <v>0.62999999999999545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13217.26</v>
      </c>
      <c r="D257" s="1">
        <f>'PR-RAS'!E261</f>
        <v>16549.38</v>
      </c>
      <c r="E257" s="1">
        <v>0</v>
      </c>
      <c r="F257" s="1">
        <v>0</v>
      </c>
      <c r="G257" s="2">
        <f t="shared" si="0"/>
        <v>11856.90112</v>
      </c>
      <c r="H257" s="2">
        <f t="shared" si="1"/>
        <v>0.64000000000123691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665.69</v>
      </c>
      <c r="D259" s="1">
        <f>'PR-RAS'!E263</f>
        <v>672.49</v>
      </c>
      <c r="E259" s="1">
        <v>0</v>
      </c>
      <c r="F259" s="1">
        <v>0</v>
      </c>
      <c r="G259" s="2">
        <f t="shared" si="0"/>
        <v>518.75286000000006</v>
      </c>
      <c r="H259" s="2">
        <f t="shared" si="1"/>
        <v>0.79999999999995453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665.69</v>
      </c>
      <c r="D260" s="1">
        <f>'PR-RAS'!E264</f>
        <v>672.49</v>
      </c>
      <c r="E260" s="1">
        <v>0</v>
      </c>
      <c r="F260" s="1">
        <v>0</v>
      </c>
      <c r="G260" s="2">
        <f t="shared" si="0"/>
        <v>520.76353000000006</v>
      </c>
      <c r="H260" s="2">
        <f t="shared" si="1"/>
        <v>0.79999999999995453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665.69</v>
      </c>
      <c r="D262" s="1">
        <f>'PR-RAS'!E266</f>
        <v>672.49</v>
      </c>
      <c r="E262" s="1">
        <v>0</v>
      </c>
      <c r="F262" s="1">
        <v>0</v>
      </c>
      <c r="G262" s="2">
        <f t="shared" si="0"/>
        <v>524.78487000000007</v>
      </c>
      <c r="H262" s="2">
        <f t="shared" si="1"/>
        <v>0.79999999999995453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1358209.8800000001</v>
      </c>
      <c r="D285" s="1">
        <f>'PR-RAS'!E289</f>
        <v>1677309.6900000002</v>
      </c>
      <c r="E285" s="1">
        <v>0</v>
      </c>
      <c r="F285" s="1">
        <v>0</v>
      </c>
      <c r="G285" s="2">
        <f t="shared" si="8"/>
        <v>1338443.5098400002</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10724.360000000102</v>
      </c>
      <c r="D286" s="1">
        <f>'PR-RAS'!E290</f>
        <v>34836.439999999944</v>
      </c>
      <c r="E286" s="1">
        <v>0</v>
      </c>
      <c r="F286" s="1">
        <v>0</v>
      </c>
      <c r="G286" s="2">
        <f t="shared" si="8"/>
        <v>22913.213399999997</v>
      </c>
      <c r="H286" s="2">
        <f t="shared" si="9"/>
        <v>0.80000000004656613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311.49</v>
      </c>
      <c r="D289" s="1">
        <f>'PR-RAS'!E293</f>
        <v>1688</v>
      </c>
      <c r="E289" s="1">
        <v>0</v>
      </c>
      <c r="F289" s="1">
        <v>0</v>
      </c>
      <c r="G289" s="2">
        <f t="shared" si="8"/>
        <v>1061.9971199999998</v>
      </c>
      <c r="H289" s="2">
        <f t="shared" si="9"/>
        <v>0.49000000000000909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797.19</v>
      </c>
      <c r="D290" s="1">
        <f>'PR-RAS'!E294</f>
        <v>0</v>
      </c>
      <c r="E290" s="1">
        <v>0</v>
      </c>
      <c r="F290" s="1">
        <v>0</v>
      </c>
      <c r="G290" s="2">
        <f t="shared" si="8"/>
        <v>230.38791000000001</v>
      </c>
      <c r="H290" s="2">
        <f t="shared" si="9"/>
        <v>0.19000000000005457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357.32999999999993</v>
      </c>
      <c r="E291" s="1">
        <v>0</v>
      </c>
      <c r="F291" s="1">
        <v>0</v>
      </c>
      <c r="G291" s="2">
        <f t="shared" si="8"/>
        <v>207.25139999999993</v>
      </c>
      <c r="H291" s="2">
        <f t="shared" si="9"/>
        <v>0.32999999999992724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12672.04</v>
      </c>
      <c r="D345" s="1">
        <f>'PR-RAS'!E350</f>
        <v>32859.17</v>
      </c>
      <c r="E345" s="1">
        <v>0</v>
      </c>
      <c r="F345" s="1">
        <v>0</v>
      </c>
      <c r="G345" s="2">
        <f t="shared" si="8"/>
        <v>26966.290720000001</v>
      </c>
      <c r="H345" s="2">
        <f t="shared" si="9"/>
        <v>0.20999999999912689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12672.04</v>
      </c>
      <c r="D358" s="1">
        <f>'PR-RAS'!E363</f>
        <v>32859.17</v>
      </c>
      <c r="E358" s="1">
        <v>0</v>
      </c>
      <c r="F358" s="1">
        <v>0</v>
      </c>
      <c r="G358" s="2">
        <f t="shared" si="8"/>
        <v>27985.365659999999</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4125</v>
      </c>
      <c r="D359" s="1">
        <f>'PR-RAS'!E364</f>
        <v>6550</v>
      </c>
      <c r="E359" s="1">
        <v>0</v>
      </c>
      <c r="F359" s="1">
        <v>0</v>
      </c>
      <c r="G359" s="2">
        <f t="shared" si="8"/>
        <v>6166.55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4125</v>
      </c>
      <c r="D361" s="1">
        <f>'PR-RAS'!E366</f>
        <v>6550</v>
      </c>
      <c r="E361" s="1">
        <v>0</v>
      </c>
      <c r="F361" s="1">
        <v>0</v>
      </c>
      <c r="G361" s="2">
        <f t="shared" si="8"/>
        <v>6201</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7747.42</v>
      </c>
      <c r="D364" s="1">
        <f>'PR-RAS'!E369</f>
        <v>24857.16</v>
      </c>
      <c r="E364" s="1">
        <v>0</v>
      </c>
      <c r="F364" s="1">
        <v>0</v>
      </c>
      <c r="G364" s="2">
        <f t="shared" si="8"/>
        <v>20858.61162</v>
      </c>
      <c r="H364" s="2">
        <f t="shared" si="9"/>
        <v>0.57999999999992724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5921.32</v>
      </c>
      <c r="D365" s="1">
        <f>'PR-RAS'!E370</f>
        <v>14227.13</v>
      </c>
      <c r="E365" s="1">
        <v>0</v>
      </c>
      <c r="F365" s="1">
        <v>0</v>
      </c>
      <c r="G365" s="2">
        <f t="shared" si="8"/>
        <v>12512.71112</v>
      </c>
      <c r="H365" s="2">
        <f t="shared" si="9"/>
        <v>0.44999999999890861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1826.1</v>
      </c>
      <c r="D367" s="1">
        <f>'PR-RAS'!E372</f>
        <v>4629.22</v>
      </c>
      <c r="E367" s="1">
        <v>0</v>
      </c>
      <c r="F367" s="1">
        <v>0</v>
      </c>
      <c r="G367" s="2">
        <f t="shared" si="8"/>
        <v>4056.94164</v>
      </c>
      <c r="H367" s="2">
        <f t="shared" si="9"/>
        <v>0.32000000000016371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1196.81</v>
      </c>
      <c r="E370" s="1">
        <v>0</v>
      </c>
      <c r="F370" s="1">
        <v>0</v>
      </c>
      <c r="G370" s="2">
        <f t="shared" si="8"/>
        <v>883.24577999999997</v>
      </c>
      <c r="H370" s="2">
        <f t="shared" si="9"/>
        <v>0.19000000000005457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4804</v>
      </c>
      <c r="E371" s="1">
        <v>0</v>
      </c>
      <c r="F371" s="1">
        <v>0</v>
      </c>
      <c r="G371" s="2">
        <f t="shared" si="8"/>
        <v>3554.96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799.62</v>
      </c>
      <c r="D378" s="1">
        <f>'PR-RAS'!E383</f>
        <v>1452.01</v>
      </c>
      <c r="E378" s="1">
        <v>0</v>
      </c>
      <c r="F378" s="1">
        <v>0</v>
      </c>
      <c r="G378" s="2">
        <f t="shared" si="8"/>
        <v>1396.2722799999999</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799.62</v>
      </c>
      <c r="D379" s="1">
        <f>'PR-RAS'!E384</f>
        <v>1452.01</v>
      </c>
      <c r="E379" s="1">
        <v>0</v>
      </c>
      <c r="F379" s="1">
        <v>0</v>
      </c>
      <c r="G379" s="2">
        <f t="shared" si="8"/>
        <v>1399.9759199999999</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12672.04</v>
      </c>
      <c r="D403" s="1">
        <f>'PR-RAS'!E408</f>
        <v>32859.17</v>
      </c>
      <c r="E403" s="1">
        <v>0</v>
      </c>
      <c r="F403" s="1">
        <v>0</v>
      </c>
      <c r="G403" s="2">
        <f t="shared" si="8"/>
        <v>31512.932760000003</v>
      </c>
      <c r="H403" s="2">
        <f t="shared" si="9"/>
        <v>0.20999999999912689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1368934.2400000002</v>
      </c>
      <c r="D407" s="1">
        <f>'PR-RAS'!E412</f>
        <v>1712146.1300000001</v>
      </c>
      <c r="E407" s="1">
        <v>0</v>
      </c>
      <c r="F407" s="1">
        <v>0</v>
      </c>
      <c r="G407" s="2">
        <f t="shared" si="8"/>
        <v>1946049.959</v>
      </c>
      <c r="H407" s="2">
        <f t="shared" si="9"/>
        <v>0.37000000034458935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1370881.9200000002</v>
      </c>
      <c r="D408" s="1">
        <f>'PR-RAS'!E413</f>
        <v>1710168.86</v>
      </c>
      <c r="E408" s="1">
        <v>0</v>
      </c>
      <c r="F408" s="1">
        <v>0</v>
      </c>
      <c r="G408" s="2">
        <f t="shared" si="8"/>
        <v>1950026.3934800001</v>
      </c>
      <c r="H408" s="2">
        <f t="shared" si="9"/>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1977.2700000000186</v>
      </c>
      <c r="E409" s="1">
        <v>0</v>
      </c>
      <c r="F409" s="1">
        <v>0</v>
      </c>
      <c r="G409" s="2">
        <f t="shared" si="8"/>
        <v>1613.4523200000151</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1947.6799999999348</v>
      </c>
      <c r="D410" s="1">
        <f>'PR-RAS'!E415</f>
        <v>0</v>
      </c>
      <c r="E410" s="1">
        <v>0</v>
      </c>
      <c r="F410" s="1">
        <v>0</v>
      </c>
      <c r="G410" s="2">
        <f t="shared" si="8"/>
        <v>796.60111999997332</v>
      </c>
      <c r="H410" s="2">
        <f t="shared" si="9"/>
        <v>0.32000000006519258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311.49</v>
      </c>
      <c r="D412" s="1">
        <f>'PR-RAS'!E417</f>
        <v>1688</v>
      </c>
      <c r="E412" s="1">
        <v>0</v>
      </c>
      <c r="F412" s="1">
        <v>0</v>
      </c>
      <c r="G412" s="2">
        <f t="shared" si="8"/>
        <v>1515.5583899999999</v>
      </c>
      <c r="H412" s="2">
        <f t="shared" si="9"/>
        <v>0.49000000000000909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797.19</v>
      </c>
      <c r="D413" s="1">
        <f>'PR-RAS'!E418</f>
        <v>0</v>
      </c>
      <c r="E413" s="1">
        <v>0</v>
      </c>
      <c r="F413" s="1">
        <v>0</v>
      </c>
      <c r="G413" s="2">
        <f t="shared" si="8"/>
        <v>328.44227999999998</v>
      </c>
      <c r="H413" s="2">
        <f t="shared" si="9"/>
        <v>0.19000000000005457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1368934.2400000002</v>
      </c>
      <c r="D633" s="1">
        <f>'PR-RAS'!E639</f>
        <v>1712146.1300000001</v>
      </c>
      <c r="E633" s="1">
        <v>0</v>
      </c>
      <c r="F633" s="1">
        <v>0</v>
      </c>
      <c r="G633" s="2">
        <f t="shared" si="10"/>
        <v>3029319.148</v>
      </c>
      <c r="H633" s="2">
        <f t="shared" si="11"/>
        <v>0.37000000034458935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1370881.9200000002</v>
      </c>
      <c r="D634" s="1">
        <f>'PR-RAS'!E640</f>
        <v>1710168.86</v>
      </c>
      <c r="E634" s="1">
        <v>0</v>
      </c>
      <c r="F634" s="1">
        <v>0</v>
      </c>
      <c r="G634" s="2">
        <f t="shared" si="10"/>
        <v>3032842.0321200006</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1977.2700000000186</v>
      </c>
      <c r="E635" s="1">
        <v>0</v>
      </c>
      <c r="F635" s="1">
        <v>0</v>
      </c>
      <c r="G635" s="2">
        <f t="shared" si="10"/>
        <v>2507.1783600000235</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1947.6799999999348</v>
      </c>
      <c r="D636" s="1">
        <f>'PR-RAS'!E642</f>
        <v>0</v>
      </c>
      <c r="E636" s="1">
        <v>0</v>
      </c>
      <c r="F636" s="1">
        <v>0</v>
      </c>
      <c r="G636" s="2">
        <f t="shared" si="10"/>
        <v>1236.7767999999587</v>
      </c>
      <c r="H636" s="2">
        <f t="shared" si="11"/>
        <v>0.32000000006519258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311.49</v>
      </c>
      <c r="D638" s="1">
        <f>'PR-RAS'!E644</f>
        <v>1688</v>
      </c>
      <c r="E638" s="1">
        <v>0</v>
      </c>
      <c r="F638" s="1">
        <v>0</v>
      </c>
      <c r="G638" s="2">
        <f t="shared" si="10"/>
        <v>2348.9311299999999</v>
      </c>
      <c r="H638" s="2">
        <f t="shared" si="11"/>
        <v>0.49000000000000909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289.27000000001863</v>
      </c>
      <c r="E639" s="1">
        <v>0</v>
      </c>
      <c r="F639" s="1">
        <v>0</v>
      </c>
      <c r="G639" s="2">
        <f t="shared" si="10"/>
        <v>369.10852000002376</v>
      </c>
      <c r="H639" s="2">
        <f t="shared" si="11"/>
        <v>0.27000000001862645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2259.1699999999346</v>
      </c>
      <c r="D640" s="1">
        <f>'PR-RAS'!E646</f>
        <v>0</v>
      </c>
      <c r="E640" s="1">
        <v>0</v>
      </c>
      <c r="F640" s="1">
        <v>0</v>
      </c>
      <c r="G640" s="2">
        <f t="shared" si="10"/>
        <v>1443.6096299999583</v>
      </c>
      <c r="H640" s="2">
        <f t="shared" si="11"/>
        <v>0.16999999993458914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114897.43</v>
      </c>
      <c r="D641" s="1">
        <f>'PR-RAS'!E647</f>
        <v>125697.90999999999</v>
      </c>
      <c r="E641" s="1">
        <v>0</v>
      </c>
      <c r="F641" s="1">
        <v>0</v>
      </c>
      <c r="G641" s="2">
        <f t="shared" si="10"/>
        <v>234427.68</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2356.15</v>
      </c>
      <c r="D642" s="1">
        <f>'PR-RAS'!E649</f>
        <v>21028.81</v>
      </c>
      <c r="E642" s="1">
        <v>0</v>
      </c>
      <c r="F642" s="1">
        <v>0</v>
      </c>
      <c r="G642" s="2">
        <f t="shared" si="10"/>
        <v>28469.226570000003</v>
      </c>
      <c r="H642" s="2">
        <f t="shared" si="11"/>
        <v>0.33999999999878128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295568.89</v>
      </c>
      <c r="D643" s="1">
        <f>'PR-RAS'!E650</f>
        <v>382737.9</v>
      </c>
      <c r="E643" s="1">
        <v>0</v>
      </c>
      <c r="F643" s="1">
        <v>0</v>
      </c>
      <c r="G643" s="2">
        <f t="shared" si="10"/>
        <v>681190.69097999996</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276896.23</v>
      </c>
      <c r="D644" s="1">
        <f>'PR-RAS'!E651</f>
        <v>387965.86</v>
      </c>
      <c r="E644" s="1">
        <v>0</v>
      </c>
      <c r="F644" s="1">
        <v>0</v>
      </c>
      <c r="G644" s="2">
        <f t="shared" si="10"/>
        <v>676968.37185</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21028.810000000056</v>
      </c>
      <c r="D645" s="1">
        <f>'PR-RAS'!E652</f>
        <v>15800.850000000035</v>
      </c>
      <c r="E645" s="1">
        <v>0</v>
      </c>
      <c r="F645" s="1">
        <v>0</v>
      </c>
      <c r="G645" s="2">
        <f t="shared" si="10"/>
        <v>33894.048440000079</v>
      </c>
      <c r="H645" s="2">
        <f t="shared" si="11"/>
        <v>0.33999999990919605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60</v>
      </c>
      <c r="E647" s="1">
        <v>0</v>
      </c>
      <c r="F647" s="1">
        <v>0</v>
      </c>
      <c r="G647" s="2">
        <f t="shared" si="10"/>
        <v>114.342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55</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1168025.1299999999</v>
      </c>
      <c r="D668" s="1">
        <f>'PR-RAS'!E675</f>
        <v>1456401.76</v>
      </c>
      <c r="E668" s="1">
        <v>0</v>
      </c>
      <c r="F668" s="1">
        <v>0</v>
      </c>
      <c r="G668" s="2">
        <f t="shared" si="10"/>
        <v>2721912.7095500003</v>
      </c>
      <c r="H668" s="2">
        <f t="shared" si="11"/>
        <v>0.36999999987892807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33445.4</v>
      </c>
      <c r="D669" s="1">
        <f>'PR-RAS'!E676</f>
        <v>48940.01</v>
      </c>
      <c r="E669" s="1">
        <v>0</v>
      </c>
      <c r="F669" s="1">
        <v>0</v>
      </c>
      <c r="G669" s="2">
        <f t="shared" si="10"/>
        <v>87725.38056000002</v>
      </c>
      <c r="H669" s="2">
        <f t="shared" si="11"/>
        <v>0.41000000000349246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1188.98</v>
      </c>
      <c r="E670" s="1">
        <v>0</v>
      </c>
      <c r="F670" s="1">
        <v>0</v>
      </c>
      <c r="G670" s="2">
        <f t="shared" si="10"/>
        <v>1590.8552400000001</v>
      </c>
      <c r="H670" s="2">
        <f t="shared" si="11"/>
        <v>1.999999999998181E-2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14771.13</v>
      </c>
      <c r="E671" s="1">
        <v>0</v>
      </c>
      <c r="F671" s="1">
        <v>0</v>
      </c>
      <c r="G671" s="2">
        <f t="shared" si="10"/>
        <v>19793.314200000001</v>
      </c>
      <c r="H671" s="2">
        <f t="shared" si="11"/>
        <v>0.12999999999919964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30594.58</v>
      </c>
      <c r="D703" s="1">
        <f>'PR-RAS'!E710</f>
        <v>27369.29</v>
      </c>
      <c r="E703" s="1">
        <v>0</v>
      </c>
      <c r="F703" s="1">
        <v>0</v>
      </c>
      <c r="G703" s="2">
        <f t="shared" si="10"/>
        <v>59903.878319999996</v>
      </c>
      <c r="H703" s="2">
        <f t="shared" si="11"/>
        <v>0.70999999999912689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110.6</v>
      </c>
      <c r="D705" s="1">
        <f>'PR-RAS'!E712</f>
        <v>303.48</v>
      </c>
      <c r="E705" s="1">
        <v>0</v>
      </c>
      <c r="F705" s="1">
        <v>0</v>
      </c>
      <c r="G705" s="2">
        <f t="shared" si="10"/>
        <v>505.16224</v>
      </c>
      <c r="H705" s="2">
        <f t="shared" si="11"/>
        <v>0.88000000000002387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4591.28</v>
      </c>
      <c r="D709" s="1">
        <f>'PR-RAS'!E716</f>
        <v>2322.96</v>
      </c>
      <c r="E709" s="1">
        <v>0</v>
      </c>
      <c r="F709" s="1">
        <v>0</v>
      </c>
      <c r="G709" s="2">
        <f t="shared" si="10"/>
        <v>6539.9376000000002</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3500.17</v>
      </c>
      <c r="D710" s="1">
        <f>'PR-RAS'!E717</f>
        <v>882.88</v>
      </c>
      <c r="E710" s="1">
        <v>0</v>
      </c>
      <c r="F710" s="1">
        <v>0</v>
      </c>
      <c r="G710" s="2">
        <f t="shared" si="10"/>
        <v>3733.5443700000001</v>
      </c>
      <c r="H710" s="2">
        <f t="shared" si="11"/>
        <v>0.29000000000007731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49486.38</v>
      </c>
      <c r="D711" s="1">
        <f>'PR-RAS'!E718</f>
        <v>50501.17</v>
      </c>
      <c r="E711" s="1">
        <v>0</v>
      </c>
      <c r="F711" s="1">
        <v>0</v>
      </c>
      <c r="G711" s="2">
        <f t="shared" si="10"/>
        <v>106846.99119999999</v>
      </c>
      <c r="H711" s="2">
        <f t="shared" si="11"/>
        <v>0.54999999999563443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984.81</v>
      </c>
      <c r="D713" s="1">
        <f>'PR-RAS'!E720</f>
        <v>1543.34</v>
      </c>
      <c r="E713" s="1">
        <v>0</v>
      </c>
      <c r="F713" s="1">
        <v>0</v>
      </c>
      <c r="G713" s="2">
        <f t="shared" si="10"/>
        <v>2898.9008799999997</v>
      </c>
      <c r="H713" s="2">
        <f t="shared" si="11"/>
        <v>0.52999999999997272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120</v>
      </c>
      <c r="E714" s="1">
        <v>0</v>
      </c>
      <c r="F714" s="1">
        <v>0</v>
      </c>
      <c r="G714" s="2">
        <f t="shared" si="10"/>
        <v>171.12</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2450.04</v>
      </c>
      <c r="D715" s="1">
        <f>'PR-RAS'!E722</f>
        <v>1653.25</v>
      </c>
      <c r="E715" s="1">
        <v>0</v>
      </c>
      <c r="F715" s="1">
        <v>0</v>
      </c>
      <c r="G715" s="2">
        <f t="shared" si="10"/>
        <v>4110.1695599999994</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836.5</v>
      </c>
      <c r="D810" s="1">
        <f>'PR-RAS'!E817</f>
        <v>94.77</v>
      </c>
      <c r="E810" s="1">
        <v>0</v>
      </c>
      <c r="F810" s="1">
        <v>0</v>
      </c>
      <c r="G810" s="2">
        <f t="shared" ref="G810:G983" si="18">(B810/1000)*(C810*1+D810*2)</f>
        <v>830.06636000000003</v>
      </c>
      <c r="H810" s="2">
        <f t="shared" ref="H810:H1067" si="19">ABS(C810-ROUND(C810,0))+ABS(D810-ROUND(D810,0))</f>
        <v>0.73000000000000398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287.76</v>
      </c>
      <c r="D816" s="1">
        <f>'PR-RAS'!E823</f>
        <v>339.6</v>
      </c>
      <c r="E816" s="1">
        <v>0</v>
      </c>
      <c r="F816" s="1">
        <v>0</v>
      </c>
      <c r="G816" s="2">
        <f t="shared" si="18"/>
        <v>788.07240000000002</v>
      </c>
      <c r="H816" s="2">
        <f t="shared" si="19"/>
        <v>0.63999999999998636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13217.26</v>
      </c>
      <c r="D821" s="1">
        <f>'PR-RAS'!E828</f>
        <v>16549.38</v>
      </c>
      <c r="E821" s="1">
        <v>0</v>
      </c>
      <c r="F821" s="1">
        <v>0</v>
      </c>
      <c r="G821" s="2">
        <f t="shared" si="18"/>
        <v>37979.136400000003</v>
      </c>
      <c r="H821" s="2">
        <f t="shared" si="19"/>
        <v>0.64000000000123691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680545.80999999994</v>
      </c>
      <c r="D984" s="6">
        <f>BILANCA!E6</f>
        <v>681411.39</v>
      </c>
      <c r="E984" s="6">
        <v>0</v>
      </c>
      <c r="F984" s="6">
        <v>0</v>
      </c>
      <c r="G984" s="7">
        <f t="shared" ref="G984:G1241" si="22">B984/1000*C984+B984/500*D984</f>
        <v>2043.36859</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532983.56999999995</v>
      </c>
      <c r="D985" s="1">
        <f>BILANCA!E7</f>
        <v>535248.02</v>
      </c>
      <c r="E985" s="1">
        <v>0</v>
      </c>
      <c r="F985" s="1">
        <v>0</v>
      </c>
      <c r="G985" s="2">
        <f t="shared" si="22"/>
        <v>3206.9592199999997</v>
      </c>
      <c r="H985" s="2">
        <f t="shared" si="19"/>
        <v>0.45000000006984919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4203.13</v>
      </c>
      <c r="D986" s="1">
        <f>BILANCA!E8</f>
        <v>4203.13</v>
      </c>
      <c r="E986" s="1">
        <v>0</v>
      </c>
      <c r="F986" s="1">
        <v>0</v>
      </c>
      <c r="G986" s="2">
        <f t="shared" si="22"/>
        <v>37.82817</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3114.8</v>
      </c>
      <c r="D987" s="1">
        <f>BILANCA!E9</f>
        <v>3114.8</v>
      </c>
      <c r="E987" s="1">
        <v>0</v>
      </c>
      <c r="F987" s="1">
        <v>0</v>
      </c>
      <c r="G987" s="2">
        <f t="shared" si="22"/>
        <v>37.377600000000001</v>
      </c>
      <c r="H987" s="2">
        <f t="shared" si="19"/>
        <v>0.3999999999996362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1088.33</v>
      </c>
      <c r="D988" s="1">
        <f>BILANCA!E10</f>
        <v>1088.33</v>
      </c>
      <c r="E988" s="1">
        <v>0</v>
      </c>
      <c r="F988" s="1">
        <v>0</v>
      </c>
      <c r="G988" s="2">
        <f t="shared" si="22"/>
        <v>16.324950000000001</v>
      </c>
      <c r="H988" s="2">
        <f t="shared" si="19"/>
        <v>0.65999999999985448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528780.43999999994</v>
      </c>
      <c r="D990" s="1">
        <f>BILANCA!E12</f>
        <v>524494.89</v>
      </c>
      <c r="E990" s="1">
        <v>0</v>
      </c>
      <c r="F990" s="1">
        <v>0</v>
      </c>
      <c r="G990" s="2">
        <f t="shared" si="22"/>
        <v>11044.391540000001</v>
      </c>
      <c r="H990" s="2">
        <f t="shared" si="19"/>
        <v>0.54999999993015081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492792.83999999997</v>
      </c>
      <c r="D991" s="1">
        <f>BILANCA!E13</f>
        <v>480365.76</v>
      </c>
      <c r="E991" s="1">
        <v>0</v>
      </c>
      <c r="F991" s="1">
        <v>0</v>
      </c>
      <c r="G991" s="2">
        <f t="shared" si="22"/>
        <v>11628.194879999999</v>
      </c>
      <c r="H991" s="2">
        <f t="shared" si="19"/>
        <v>0.40000000002328306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19031.96</v>
      </c>
      <c r="D992" s="1">
        <f>BILANCA!E14</f>
        <v>19031.96</v>
      </c>
      <c r="E992" s="1">
        <v>0</v>
      </c>
      <c r="F992" s="1">
        <v>0</v>
      </c>
      <c r="G992" s="2">
        <f t="shared" si="22"/>
        <v>513.86291999999992</v>
      </c>
      <c r="H992" s="2">
        <f t="shared" si="19"/>
        <v>8.000000000174623E-2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1166117.78</v>
      </c>
      <c r="D993" s="1">
        <f>BILANCA!E15</f>
        <v>1166117.78</v>
      </c>
      <c r="E993" s="1">
        <v>0</v>
      </c>
      <c r="F993" s="1">
        <v>0</v>
      </c>
      <c r="G993" s="2">
        <f t="shared" si="22"/>
        <v>34983.5334</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692356.9</v>
      </c>
      <c r="D996" s="1">
        <f>BILANCA!E18</f>
        <v>704783.98</v>
      </c>
      <c r="E996" s="1">
        <v>0</v>
      </c>
      <c r="F996" s="1">
        <v>0</v>
      </c>
      <c r="G996" s="2">
        <f t="shared" si="22"/>
        <v>27325.02318</v>
      </c>
      <c r="H996" s="2">
        <f t="shared" si="19"/>
        <v>0.11999999999534339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20357.459999999963</v>
      </c>
      <c r="D997" s="1">
        <f>BILANCA!E19</f>
        <v>29120.490000000049</v>
      </c>
      <c r="E997" s="1">
        <v>0</v>
      </c>
      <c r="F997" s="1">
        <v>0</v>
      </c>
      <c r="G997" s="2">
        <f t="shared" si="22"/>
        <v>1100.3781600000009</v>
      </c>
      <c r="H997" s="2">
        <f t="shared" si="19"/>
        <v>0.95000000001164153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201460.99</v>
      </c>
      <c r="D998" s="1">
        <f>BILANCA!E20</f>
        <v>213973.75</v>
      </c>
      <c r="E998" s="1">
        <v>0</v>
      </c>
      <c r="F998" s="1">
        <v>0</v>
      </c>
      <c r="G998" s="2">
        <f t="shared" si="22"/>
        <v>9441.1273499999988</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21396.75</v>
      </c>
      <c r="D999" s="1">
        <f>BILANCA!E21</f>
        <v>21396.75</v>
      </c>
      <c r="E999" s="1">
        <v>0</v>
      </c>
      <c r="F999" s="1">
        <v>0</v>
      </c>
      <c r="G999" s="2">
        <f t="shared" si="22"/>
        <v>1027.0440000000001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14467.19</v>
      </c>
      <c r="D1000" s="1">
        <f>BILANCA!E22</f>
        <v>19096.41</v>
      </c>
      <c r="E1000" s="1">
        <v>0</v>
      </c>
      <c r="F1000" s="1">
        <v>0</v>
      </c>
      <c r="G1000" s="2">
        <f t="shared" si="22"/>
        <v>895.22017000000005</v>
      </c>
      <c r="H1000" s="2">
        <f t="shared" si="19"/>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79.3</v>
      </c>
      <c r="D1001" s="1">
        <f>BILANCA!E23</f>
        <v>79.3</v>
      </c>
      <c r="E1001" s="1">
        <v>0</v>
      </c>
      <c r="F1001" s="1">
        <v>0</v>
      </c>
      <c r="G1001" s="2">
        <f t="shared" si="22"/>
        <v>4.2821999999999996</v>
      </c>
      <c r="H1001" s="2">
        <f t="shared" si="19"/>
        <v>0.59999999999999432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9049.1299999999992</v>
      </c>
      <c r="D1003" s="1">
        <f>BILANCA!E25</f>
        <v>10231.68</v>
      </c>
      <c r="E1003" s="1">
        <v>0</v>
      </c>
      <c r="F1003" s="1">
        <v>0</v>
      </c>
      <c r="G1003" s="2">
        <f t="shared" si="22"/>
        <v>590.24980000000005</v>
      </c>
      <c r="H1003" s="2">
        <f t="shared" si="19"/>
        <v>0.44999999999890861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38239.120000000003</v>
      </c>
      <c r="D1004" s="1">
        <f>BILANCA!E26</f>
        <v>39285.449999999997</v>
      </c>
      <c r="E1004" s="1">
        <v>0</v>
      </c>
      <c r="F1004" s="1">
        <v>0</v>
      </c>
      <c r="G1004" s="2">
        <f t="shared" si="22"/>
        <v>2453.0104200000001</v>
      </c>
      <c r="H1004" s="2">
        <f t="shared" si="19"/>
        <v>0.56999999999970896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264335.02</v>
      </c>
      <c r="D1006" s="1">
        <f>BILANCA!E28</f>
        <v>274942.84999999998</v>
      </c>
      <c r="E1006" s="1">
        <v>0</v>
      </c>
      <c r="F1006" s="1">
        <v>0</v>
      </c>
      <c r="G1006" s="2">
        <f t="shared" si="22"/>
        <v>18727.076559999998</v>
      </c>
      <c r="H1006" s="2">
        <f t="shared" si="19"/>
        <v>0.17000000004190952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12788.310000000005</v>
      </c>
      <c r="D1013" s="1">
        <f>BILANCA!E35</f>
        <v>12166.810000000005</v>
      </c>
      <c r="E1013" s="1">
        <v>0</v>
      </c>
      <c r="F1013" s="1">
        <v>0</v>
      </c>
      <c r="G1013" s="2">
        <f t="shared" si="22"/>
        <v>1113.6579000000004</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53783.4</v>
      </c>
      <c r="D1014" s="1">
        <f>BILANCA!E36</f>
        <v>55229.41</v>
      </c>
      <c r="E1014" s="1">
        <v>0</v>
      </c>
      <c r="F1014" s="1">
        <v>0</v>
      </c>
      <c r="G1014" s="2">
        <f t="shared" si="22"/>
        <v>5091.50882</v>
      </c>
      <c r="H1014" s="2">
        <f t="shared" si="19"/>
        <v>0.81000000000494765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40995.089999999997</v>
      </c>
      <c r="D1018" s="1">
        <f>BILANCA!E40</f>
        <v>43062.6</v>
      </c>
      <c r="E1018" s="1">
        <v>0</v>
      </c>
      <c r="F1018" s="1">
        <v>0</v>
      </c>
      <c r="G1018" s="2">
        <f t="shared" si="22"/>
        <v>4449.2101499999999</v>
      </c>
      <c r="H1018" s="2">
        <f t="shared" si="19"/>
        <v>0.48999999999796273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2841.83</v>
      </c>
      <c r="D1023" s="1">
        <f>BILANCA!E45</f>
        <v>2841.83</v>
      </c>
      <c r="E1023" s="1">
        <v>0</v>
      </c>
      <c r="F1023" s="1">
        <v>0</v>
      </c>
      <c r="G1023" s="2">
        <f t="shared" si="22"/>
        <v>341.01959999999997</v>
      </c>
      <c r="H1023" s="2">
        <f t="shared" si="19"/>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2841.83</v>
      </c>
      <c r="D1025" s="1">
        <f>BILANCA!E47</f>
        <v>2841.83</v>
      </c>
      <c r="E1025" s="1">
        <v>0</v>
      </c>
      <c r="F1025" s="1">
        <v>0</v>
      </c>
      <c r="G1025" s="2">
        <f t="shared" si="22"/>
        <v>358.07058000000001</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15573.45</v>
      </c>
      <c r="D1032" s="1">
        <f>BILANCA!E54</f>
        <v>16343.3</v>
      </c>
      <c r="E1032" s="1">
        <v>0</v>
      </c>
      <c r="F1032" s="1">
        <v>0</v>
      </c>
      <c r="G1032" s="2">
        <f t="shared" si="22"/>
        <v>2364.7424499999997</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15573.45</v>
      </c>
      <c r="D1033" s="1">
        <f>BILANCA!E55</f>
        <v>16343.3</v>
      </c>
      <c r="E1033" s="1">
        <v>0</v>
      </c>
      <c r="F1033" s="1">
        <v>0</v>
      </c>
      <c r="G1033" s="2">
        <f t="shared" si="22"/>
        <v>2413.0025000000001</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6550</v>
      </c>
      <c r="E1034" s="1">
        <v>0</v>
      </c>
      <c r="F1034" s="1">
        <v>0</v>
      </c>
      <c r="G1034" s="2">
        <f t="shared" si="22"/>
        <v>668.09999999999991</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6550</v>
      </c>
      <c r="E1035" s="1">
        <v>0</v>
      </c>
      <c r="F1035" s="1">
        <v>0</v>
      </c>
      <c r="G1035" s="2">
        <f t="shared" si="22"/>
        <v>681.19999999999993</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147562.23999999999</v>
      </c>
      <c r="D1046" s="1">
        <f>BILANCA!E68</f>
        <v>146163.37</v>
      </c>
      <c r="E1046" s="1">
        <v>0</v>
      </c>
      <c r="F1046" s="1">
        <v>0</v>
      </c>
      <c r="G1046" s="2">
        <f t="shared" si="22"/>
        <v>27713.005739999997</v>
      </c>
      <c r="H1046" s="2">
        <f t="shared" si="19"/>
        <v>0.60999999998603016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21028.81</v>
      </c>
      <c r="D1047" s="1">
        <f>BILANCA!E69</f>
        <v>15800.85</v>
      </c>
      <c r="E1047" s="1">
        <v>0</v>
      </c>
      <c r="F1047" s="1">
        <v>0</v>
      </c>
      <c r="G1047" s="2">
        <f t="shared" si="22"/>
        <v>3368.3526400000001</v>
      </c>
      <c r="H1047" s="2">
        <f t="shared" si="19"/>
        <v>0.33999999999832653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20927.560000000001</v>
      </c>
      <c r="D1048" s="1">
        <f>BILANCA!E70</f>
        <v>15733.95</v>
      </c>
      <c r="E1048" s="1">
        <v>0</v>
      </c>
      <c r="F1048" s="1">
        <v>0</v>
      </c>
      <c r="G1048" s="2">
        <f t="shared" si="22"/>
        <v>3405.7049000000002</v>
      </c>
      <c r="H1048" s="2">
        <f t="shared" si="19"/>
        <v>0.48999999999796273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20927.560000000001</v>
      </c>
      <c r="D1050" s="1">
        <f>BILANCA!E72</f>
        <v>15733.95</v>
      </c>
      <c r="E1050" s="1">
        <v>0</v>
      </c>
      <c r="F1050" s="1">
        <v>0</v>
      </c>
      <c r="G1050" s="2">
        <f t="shared" si="22"/>
        <v>3510.4958200000005</v>
      </c>
      <c r="H1050" s="2">
        <f t="shared" si="19"/>
        <v>0.48999999999796273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101.25</v>
      </c>
      <c r="D1054" s="1">
        <f>BILANCA!E76</f>
        <v>66.900000000000006</v>
      </c>
      <c r="E1054" s="1">
        <v>0</v>
      </c>
      <c r="F1054" s="1">
        <v>0</v>
      </c>
      <c r="G1054" s="2">
        <f t="shared" si="22"/>
        <v>16.688549999999999</v>
      </c>
      <c r="H1054" s="2">
        <f t="shared" si="19"/>
        <v>0.34999999999999432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10838.810000000001</v>
      </c>
      <c r="D1056" s="1">
        <f>BILANCA!E78</f>
        <v>1220.3800000000001</v>
      </c>
      <c r="E1056" s="1">
        <v>0</v>
      </c>
      <c r="F1056" s="1">
        <v>0</v>
      </c>
      <c r="G1056" s="2">
        <f t="shared" si="22"/>
        <v>969.40861000000007</v>
      </c>
      <c r="H1056" s="2">
        <f t="shared" si="19"/>
        <v>0.56999999999879947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824.27</v>
      </c>
      <c r="D1062" s="1">
        <f>BILANCA!E84</f>
        <v>1139.6500000000001</v>
      </c>
      <c r="E1062" s="1">
        <v>0</v>
      </c>
      <c r="F1062" s="1">
        <v>0</v>
      </c>
      <c r="G1062" s="2">
        <f t="shared" si="22"/>
        <v>245.18203</v>
      </c>
      <c r="H1062" s="2">
        <f t="shared" si="19"/>
        <v>0.61999999999989086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10014.540000000001</v>
      </c>
      <c r="D1064" s="1">
        <f>BILANCA!E86</f>
        <v>80.73</v>
      </c>
      <c r="E1064" s="1">
        <v>0</v>
      </c>
      <c r="F1064" s="1">
        <v>0</v>
      </c>
      <c r="G1064" s="2">
        <f t="shared" si="22"/>
        <v>824.25600000000009</v>
      </c>
      <c r="H1064" s="2">
        <f t="shared" si="19"/>
        <v>0.72999999999912291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797.19</v>
      </c>
      <c r="D1124" s="1">
        <f>BILANCA!E146</f>
        <v>3444.23</v>
      </c>
      <c r="E1124" s="1">
        <v>0</v>
      </c>
      <c r="F1124" s="1">
        <v>0</v>
      </c>
      <c r="G1124" s="2">
        <f t="shared" si="22"/>
        <v>1083.6766499999999</v>
      </c>
      <c r="H1124" s="2">
        <f t="shared" si="23"/>
        <v>0.42000000000007276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797.19</v>
      </c>
      <c r="D1137" s="1">
        <f>BILANCA!E159</f>
        <v>3086.9</v>
      </c>
      <c r="E1137" s="1">
        <v>0</v>
      </c>
      <c r="F1137" s="1">
        <v>0</v>
      </c>
      <c r="G1137" s="2">
        <f t="shared" si="22"/>
        <v>1073.5324600000001</v>
      </c>
      <c r="H1137" s="2">
        <f t="shared" si="23"/>
        <v>0.28999999999996362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357.33</v>
      </c>
      <c r="E1138" s="1">
        <v>0</v>
      </c>
      <c r="F1138" s="1">
        <v>0</v>
      </c>
      <c r="G1138" s="2">
        <f t="shared" si="22"/>
        <v>110.7723</v>
      </c>
      <c r="H1138" s="2">
        <f t="shared" si="23"/>
        <v>0.32999999999998408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114897.43</v>
      </c>
      <c r="D1148" s="1">
        <f>BILANCA!E170</f>
        <v>125697.91</v>
      </c>
      <c r="E1148" s="1">
        <v>0</v>
      </c>
      <c r="F1148" s="1">
        <v>0</v>
      </c>
      <c r="G1148" s="2">
        <f t="shared" si="22"/>
        <v>60438.386250000003</v>
      </c>
      <c r="H1148" s="2">
        <f t="shared" si="23"/>
        <v>0.51999999998952262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114897.43</v>
      </c>
      <c r="D1151" s="1">
        <f>BILANCA!E173</f>
        <v>125697.91</v>
      </c>
      <c r="E1151" s="1">
        <v>0</v>
      </c>
      <c r="F1151" s="1">
        <v>0</v>
      </c>
      <c r="G1151" s="2">
        <f t="shared" si="22"/>
        <v>61537.266000000003</v>
      </c>
      <c r="H1151" s="2">
        <f t="shared" si="23"/>
        <v>0.51999999998952262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680545.80999999982</v>
      </c>
      <c r="D1152" s="1">
        <f>BILANCA!E175</f>
        <v>681411.39</v>
      </c>
      <c r="E1152" s="1">
        <v>0</v>
      </c>
      <c r="F1152" s="1">
        <v>0</v>
      </c>
      <c r="G1152" s="2">
        <f t="shared" si="22"/>
        <v>345329.29171000002</v>
      </c>
      <c r="H1152" s="2">
        <f t="shared" si="23"/>
        <v>0.58000000019092113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148453.04999999999</v>
      </c>
      <c r="D1153" s="1">
        <f>BILANCA!E176</f>
        <v>142429.87000000002</v>
      </c>
      <c r="E1153" s="1">
        <v>0</v>
      </c>
      <c r="F1153" s="1">
        <v>0</v>
      </c>
      <c r="G1153" s="2">
        <f t="shared" si="22"/>
        <v>73663.174300000013</v>
      </c>
      <c r="H1153" s="2">
        <f t="shared" si="23"/>
        <v>0.17999999996391125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148453.04999999999</v>
      </c>
      <c r="D1154" s="1">
        <f>BILANCA!E177</f>
        <v>142388.46000000002</v>
      </c>
      <c r="E1154" s="1">
        <v>0</v>
      </c>
      <c r="F1154" s="1">
        <v>0</v>
      </c>
      <c r="G1154" s="2">
        <f t="shared" si="22"/>
        <v>74082.324870000011</v>
      </c>
      <c r="H1154" s="2">
        <f t="shared" si="23"/>
        <v>0.51000000000931323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99471.86</v>
      </c>
      <c r="D1155" s="1">
        <f>BILANCA!E178</f>
        <v>121545.85</v>
      </c>
      <c r="E1155" s="1">
        <v>0</v>
      </c>
      <c r="F1155" s="1">
        <v>0</v>
      </c>
      <c r="G1155" s="2">
        <f t="shared" si="22"/>
        <v>58920.93232</v>
      </c>
      <c r="H1155" s="2">
        <f t="shared" si="23"/>
        <v>0.28999999999359716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38069.360000000001</v>
      </c>
      <c r="D1156" s="1">
        <f>BILANCA!E179</f>
        <v>17430.84</v>
      </c>
      <c r="E1156" s="1">
        <v>0</v>
      </c>
      <c r="F1156" s="1">
        <v>0</v>
      </c>
      <c r="G1156" s="2">
        <f t="shared" si="22"/>
        <v>12617.06992</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191.39</v>
      </c>
      <c r="E1157" s="1">
        <v>0</v>
      </c>
      <c r="F1157" s="1">
        <v>0</v>
      </c>
      <c r="G1157" s="2">
        <f t="shared" si="22"/>
        <v>66.603719999999996</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191.39</v>
      </c>
      <c r="E1160" s="1">
        <v>0</v>
      </c>
      <c r="F1160" s="1">
        <v>0</v>
      </c>
      <c r="G1160" s="2">
        <f t="shared" si="22"/>
        <v>67.752059999999986</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10911.83</v>
      </c>
      <c r="D1165" s="1">
        <f>BILANCA!E188</f>
        <v>3220.38</v>
      </c>
      <c r="E1165" s="1">
        <v>0</v>
      </c>
      <c r="F1165" s="1">
        <v>0</v>
      </c>
      <c r="G1165" s="2">
        <f t="shared" si="22"/>
        <v>3158.1713799999998</v>
      </c>
      <c r="H1165" s="2">
        <f t="shared" si="23"/>
        <v>0.5500000000001819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41.41</v>
      </c>
      <c r="E1166" s="1">
        <v>0</v>
      </c>
      <c r="F1166" s="1">
        <v>0</v>
      </c>
      <c r="G1166" s="2">
        <f t="shared" si="22"/>
        <v>15.156059999999998</v>
      </c>
      <c r="H1166" s="2">
        <f t="shared" si="23"/>
        <v>0.40999999999999659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532092.75999999989</v>
      </c>
      <c r="D1214" s="1">
        <f>BILANCA!E237</f>
        <v>538981.52</v>
      </c>
      <c r="E1214" s="1">
        <v>0</v>
      </c>
      <c r="F1214" s="1">
        <v>0</v>
      </c>
      <c r="G1214" s="2">
        <f t="shared" si="22"/>
        <v>371922.8898</v>
      </c>
      <c r="H1214" s="2">
        <f t="shared" si="23"/>
        <v>0.72000000008847564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533554.74</v>
      </c>
      <c r="D1215" s="1">
        <f>BILANCA!E238</f>
        <v>535248.02</v>
      </c>
      <c r="E1215" s="1">
        <v>0</v>
      </c>
      <c r="F1215" s="1">
        <v>0</v>
      </c>
      <c r="G1215" s="2">
        <f t="shared" si="22"/>
        <v>372139.78096</v>
      </c>
      <c r="H1215" s="2">
        <f t="shared" si="23"/>
        <v>0.28000000002793968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533554.74</v>
      </c>
      <c r="D1216" s="1">
        <f>BILANCA!E239</f>
        <v>535248.02</v>
      </c>
      <c r="E1216" s="1">
        <v>0</v>
      </c>
      <c r="F1216" s="1">
        <v>0</v>
      </c>
      <c r="G1216" s="2">
        <f t="shared" si="22"/>
        <v>373743.83173999999</v>
      </c>
      <c r="H1216" s="2">
        <f t="shared" si="23"/>
        <v>0.28000000002793968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516102.61</v>
      </c>
      <c r="D1217" s="1">
        <f>BILANCA!E240</f>
        <v>517795.89</v>
      </c>
      <c r="E1217" s="1">
        <v>0</v>
      </c>
      <c r="F1217" s="1">
        <v>0</v>
      </c>
      <c r="G1217" s="2">
        <f t="shared" si="22"/>
        <v>363096.48726000002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17452.13</v>
      </c>
      <c r="D1218" s="1">
        <f>BILANCA!E241</f>
        <v>17452.13</v>
      </c>
      <c r="E1218" s="1">
        <v>0</v>
      </c>
      <c r="F1218" s="1">
        <v>0</v>
      </c>
      <c r="G1218" s="2">
        <f t="shared" si="22"/>
        <v>12303.751649999998</v>
      </c>
      <c r="H1218" s="2">
        <f t="shared" si="23"/>
        <v>0.26000000000203727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-2259.17</v>
      </c>
      <c r="D1222" s="1">
        <f>BILANCA!E245</f>
        <v>289.27000000000044</v>
      </c>
      <c r="E1222" s="1">
        <v>0</v>
      </c>
      <c r="F1222" s="1">
        <v>0</v>
      </c>
      <c r="G1222" s="2">
        <f t="shared" si="22"/>
        <v>-401.67056999999983</v>
      </c>
      <c r="H1222" s="2">
        <f t="shared" si="23"/>
        <v>0.44000000000050932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10412.870000000001</v>
      </c>
      <c r="D1223" s="1">
        <f>BILANCA!E246</f>
        <v>5788.27</v>
      </c>
      <c r="E1223" s="1">
        <v>0</v>
      </c>
      <c r="F1223" s="1">
        <v>0</v>
      </c>
      <c r="G1223" s="2">
        <f t="shared" si="22"/>
        <v>5277.4583999999995</v>
      </c>
      <c r="H1223" s="2">
        <f t="shared" si="23"/>
        <v>0.3999999999996362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10412.870000000001</v>
      </c>
      <c r="D1224" s="1">
        <f>BILANCA!E247</f>
        <v>5788.27</v>
      </c>
      <c r="E1224" s="1">
        <v>0</v>
      </c>
      <c r="F1224" s="1">
        <v>0</v>
      </c>
      <c r="G1224" s="2">
        <f t="shared" si="22"/>
        <v>5299.4478099999997</v>
      </c>
      <c r="H1224" s="2">
        <f t="shared" si="23"/>
        <v>0.3999999999996362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12672.04</v>
      </c>
      <c r="D1227" s="1">
        <f>BILANCA!E250</f>
        <v>5499</v>
      </c>
      <c r="E1227" s="1">
        <v>0</v>
      </c>
      <c r="F1227" s="1">
        <v>0</v>
      </c>
      <c r="G1227" s="2">
        <f t="shared" si="22"/>
        <v>5775.4897600000004</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12672.04</v>
      </c>
      <c r="D1229" s="1">
        <f>BILANCA!E252</f>
        <v>5499</v>
      </c>
      <c r="E1229" s="1">
        <v>0</v>
      </c>
      <c r="F1229" s="1">
        <v>0</v>
      </c>
      <c r="G1229" s="2">
        <f t="shared" si="22"/>
        <v>5822.8298400000003</v>
      </c>
      <c r="H1229" s="2">
        <f t="shared" si="23"/>
        <v>4.0000000000873115E-2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797.19</v>
      </c>
      <c r="D1232" s="1">
        <f>BILANCA!E255</f>
        <v>3444.23</v>
      </c>
      <c r="E1232" s="1">
        <v>0</v>
      </c>
      <c r="F1232" s="1">
        <v>0</v>
      </c>
      <c r="G1232" s="2">
        <f t="shared" si="22"/>
        <v>1913.72685</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797.19</v>
      </c>
      <c r="D1241" s="1">
        <f>BILANCA!E265</f>
        <v>3444.23</v>
      </c>
      <c r="E1241" s="1">
        <v>0</v>
      </c>
      <c r="F1241" s="1">
        <v>0</v>
      </c>
      <c r="G1241" s="2">
        <f t="shared" si="22"/>
        <v>1982.8977</v>
      </c>
      <c r="H1241" s="2">
        <f t="shared" si="23"/>
        <v>0.42000000000007276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9910.5</v>
      </c>
      <c r="D1244" s="1">
        <f>BILANCA!E268</f>
        <v>80.73</v>
      </c>
      <c r="E1244" s="1">
        <v>0</v>
      </c>
      <c r="F1244" s="1">
        <v>0</v>
      </c>
      <c r="G1244" s="2">
        <f t="shared" si="24"/>
        <v>2628.7815599999999</v>
      </c>
      <c r="H1244" s="2">
        <f t="shared" si="23"/>
        <v>0.76999999999999602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104.04</v>
      </c>
      <c r="D1245" s="1">
        <f>BILANCA!E269</f>
        <v>0</v>
      </c>
      <c r="E1245" s="1">
        <v>0</v>
      </c>
      <c r="F1245" s="1">
        <v>0</v>
      </c>
      <c r="G1245" s="2">
        <f t="shared" si="24"/>
        <v>27.258480000000002</v>
      </c>
      <c r="H1245" s="2">
        <f t="shared" si="23"/>
        <v>4.0000000000006253E-2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1819.33</v>
      </c>
      <c r="E1263" s="1">
        <v>0</v>
      </c>
      <c r="F1263" s="1">
        <v>0</v>
      </c>
      <c r="G1263" s="2">
        <f t="shared" si="24"/>
        <v>1018.8248000000001</v>
      </c>
      <c r="H1263" s="2">
        <f t="shared" si="23"/>
        <v>0.32999999999992724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148453.04999999999</v>
      </c>
      <c r="D1264" s="1">
        <f>BILANCA!E288</f>
        <v>140569.13</v>
      </c>
      <c r="E1264" s="1">
        <v>0</v>
      </c>
      <c r="F1264" s="1">
        <v>0</v>
      </c>
      <c r="G1264" s="2">
        <f t="shared" si="24"/>
        <v>120715.15811000002</v>
      </c>
      <c r="H1264" s="2">
        <f t="shared" si="23"/>
        <v>0.17999999999301508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41.41</v>
      </c>
      <c r="E1265" s="1">
        <v>0</v>
      </c>
      <c r="F1265" s="1">
        <v>0</v>
      </c>
      <c r="G1265" s="2">
        <f t="shared" si="24"/>
        <v>23.355239999999995</v>
      </c>
      <c r="H1265" s="2">
        <f t="shared" si="23"/>
        <v>0.40999999999999659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2000</v>
      </c>
      <c r="E1273" s="1">
        <v>0</v>
      </c>
      <c r="F1273" s="1">
        <v>0</v>
      </c>
      <c r="G1273" s="2">
        <f t="shared" si="24"/>
        <v>1160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66.099999999999994</v>
      </c>
      <c r="D1274" s="1">
        <f>BILANCA!E298</f>
        <v>0</v>
      </c>
      <c r="E1274" s="1">
        <v>0</v>
      </c>
      <c r="F1274" s="1">
        <v>0</v>
      </c>
      <c r="G1274" s="2">
        <f t="shared" si="24"/>
        <v>19.235099999999996</v>
      </c>
      <c r="H1274" s="2">
        <f t="shared" si="23"/>
        <v>9.9999999999994316E-2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10845.73</v>
      </c>
      <c r="D1278" s="1">
        <f>BILANCA!E302</f>
        <v>1220.3800000000001</v>
      </c>
      <c r="E1278" s="1">
        <v>0</v>
      </c>
      <c r="F1278" s="1">
        <v>0</v>
      </c>
      <c r="G1278" s="2">
        <f t="shared" si="24"/>
        <v>3919.5145499999999</v>
      </c>
      <c r="H1278" s="2">
        <f t="shared" si="23"/>
        <v>0.6500000000005457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1370881.9200000002</v>
      </c>
      <c r="D1408" s="1">
        <f>'RAS-funkcijski'!E114</f>
        <v>1710168.86</v>
      </c>
      <c r="E1408" s="1">
        <v>0</v>
      </c>
      <c r="F1408" s="1">
        <v>0</v>
      </c>
      <c r="G1408" s="2">
        <f t="shared" si="24"/>
        <v>527034.16040000005</v>
      </c>
      <c r="H1408" s="2">
        <f t="shared" si="27"/>
        <v>0.21999999973922968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1305084.81</v>
      </c>
      <c r="D1409" s="1">
        <f>'RAS-funkcijski'!E115</f>
        <v>1631220.52</v>
      </c>
      <c r="E1409" s="1">
        <v>0</v>
      </c>
      <c r="F1409" s="1">
        <v>0</v>
      </c>
      <c r="G1409" s="2">
        <f t="shared" si="24"/>
        <v>506995.36934999999</v>
      </c>
      <c r="H1409" s="2">
        <f t="shared" si="27"/>
        <v>0.66999999992549419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1305084.81</v>
      </c>
      <c r="D1411" s="1">
        <f>'RAS-funkcijski'!E117</f>
        <v>1631220.52</v>
      </c>
      <c r="E1411" s="1">
        <v>0</v>
      </c>
      <c r="F1411" s="1">
        <v>0</v>
      </c>
      <c r="G1411" s="2">
        <f t="shared" si="24"/>
        <v>516130.42105</v>
      </c>
      <c r="H1411" s="2">
        <f t="shared" si="27"/>
        <v>0.66999999992549419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65797.11</v>
      </c>
      <c r="D1420" s="1">
        <f>'RAS-funkcijski'!E126</f>
        <v>78948.34</v>
      </c>
      <c r="E1420" s="1">
        <v>0</v>
      </c>
      <c r="F1420" s="1">
        <v>0</v>
      </c>
      <c r="G1420" s="2">
        <f t="shared" si="24"/>
        <v>27290.642379999998</v>
      </c>
      <c r="H1420" s="2">
        <f t="shared" si="27"/>
        <v>0.44999999999708962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1370881.9200000002</v>
      </c>
      <c r="D1435" s="13">
        <f>'RAS-funkcijski'!E141</f>
        <v>1710168.86</v>
      </c>
      <c r="E1435" s="13">
        <v>0</v>
      </c>
      <c r="F1435" s="13">
        <v>0</v>
      </c>
      <c r="G1435" s="14">
        <f t="shared" si="24"/>
        <v>656397.09068000014</v>
      </c>
      <c r="H1435" s="14">
        <f t="shared" si="27"/>
        <v>0.21999999973922968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148453.04999999999</v>
      </c>
      <c r="D1480" s="6"/>
      <c r="E1480" s="6">
        <v>0</v>
      </c>
      <c r="F1480" s="6">
        <v>0</v>
      </c>
      <c r="G1480" s="7">
        <f t="shared" ref="G1480:G1580" si="34">B1480/1000*C1480</f>
        <v>148.45304999999999</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1675213.1900000002</v>
      </c>
      <c r="D1481" s="1">
        <v>0</v>
      </c>
      <c r="E1481" s="1">
        <v>0</v>
      </c>
      <c r="F1481" s="1">
        <v>0</v>
      </c>
      <c r="G1481" s="2">
        <f t="shared" si="34"/>
        <v>3350.4263800000003</v>
      </c>
      <c r="H1481" s="2">
        <f t="shared" si="35"/>
        <v>0.19000000017695129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1675213.1900000002</v>
      </c>
      <c r="D1483" s="1">
        <v>0</v>
      </c>
      <c r="E1483" s="1">
        <v>0</v>
      </c>
      <c r="F1483" s="1">
        <v>0</v>
      </c>
      <c r="G1483" s="2">
        <f t="shared" si="34"/>
        <v>6700.8527600000007</v>
      </c>
      <c r="H1483" s="2">
        <f t="shared" si="35"/>
        <v>0.19000000017695129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1390433.12</v>
      </c>
      <c r="D1484" s="1">
        <v>0</v>
      </c>
      <c r="E1484" s="1">
        <v>0</v>
      </c>
      <c r="F1484" s="1">
        <v>0</v>
      </c>
      <c r="G1484" s="2">
        <f t="shared" si="34"/>
        <v>6952.1656000000003</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227247.81</v>
      </c>
      <c r="D1485" s="1">
        <v>0</v>
      </c>
      <c r="E1485" s="1">
        <v>0</v>
      </c>
      <c r="F1485" s="1">
        <v>0</v>
      </c>
      <c r="G1485" s="2">
        <f t="shared" si="34"/>
        <v>1363.48686</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1506.58</v>
      </c>
      <c r="D1486" s="1">
        <v>0</v>
      </c>
      <c r="E1486" s="1">
        <v>0</v>
      </c>
      <c r="F1486" s="1">
        <v>0</v>
      </c>
      <c r="G1486" s="2">
        <f t="shared" si="34"/>
        <v>10.546059999999999</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5717.13</v>
      </c>
      <c r="D1490" s="1">
        <v>0</v>
      </c>
      <c r="E1490" s="1">
        <v>0</v>
      </c>
      <c r="F1490" s="1">
        <v>0</v>
      </c>
      <c r="G1490" s="2">
        <f t="shared" si="34"/>
        <v>62.88843</v>
      </c>
      <c r="H1490" s="2">
        <f t="shared" si="35"/>
        <v>0.13000000000010914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50308.55</v>
      </c>
      <c r="D1491" s="1">
        <v>0</v>
      </c>
      <c r="E1491" s="1">
        <v>0</v>
      </c>
      <c r="F1491" s="1">
        <v>0</v>
      </c>
      <c r="G1491" s="2">
        <f t="shared" si="34"/>
        <v>603.70260000000007</v>
      </c>
      <c r="H1491" s="2">
        <f t="shared" si="35"/>
        <v>0.44999999999708962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1681236.3699999999</v>
      </c>
      <c r="D1499" s="1">
        <v>0</v>
      </c>
      <c r="E1499" s="1">
        <v>0</v>
      </c>
      <c r="F1499" s="1">
        <v>0</v>
      </c>
      <c r="G1499" s="2">
        <f t="shared" si="34"/>
        <v>33624.727399999996</v>
      </c>
      <c r="H1499" s="2">
        <f t="shared" si="35"/>
        <v>0.36999999987892807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1630969.23</v>
      </c>
      <c r="D1501" s="1">
        <v>0</v>
      </c>
      <c r="E1501" s="1">
        <v>0</v>
      </c>
      <c r="F1501" s="1">
        <v>0</v>
      </c>
      <c r="G1501" s="2">
        <f t="shared" si="34"/>
        <v>35881.323059999995</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1368359.13</v>
      </c>
      <c r="D1502" s="1">
        <v>0</v>
      </c>
      <c r="E1502" s="1">
        <v>0</v>
      </c>
      <c r="F1502" s="1">
        <v>0</v>
      </c>
      <c r="G1502" s="2">
        <f t="shared" si="34"/>
        <v>31472.259989999999</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247886.33</v>
      </c>
      <c r="D1503" s="1">
        <v>0</v>
      </c>
      <c r="E1503" s="1">
        <v>0</v>
      </c>
      <c r="F1503" s="1">
        <v>0</v>
      </c>
      <c r="G1503" s="2">
        <f t="shared" si="34"/>
        <v>5949.2719200000001</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1315.19</v>
      </c>
      <c r="D1504" s="1">
        <v>0</v>
      </c>
      <c r="E1504" s="1">
        <v>0</v>
      </c>
      <c r="F1504" s="1">
        <v>0</v>
      </c>
      <c r="G1504" s="2">
        <f t="shared" si="34"/>
        <v>32.879750000000001</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13408.58</v>
      </c>
      <c r="D1509" s="1">
        <v>0</v>
      </c>
      <c r="E1509" s="1">
        <v>0</v>
      </c>
      <c r="F1509" s="1">
        <v>0</v>
      </c>
      <c r="G1509" s="2">
        <f t="shared" si="34"/>
        <v>402.25739999999996</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50267.14</v>
      </c>
      <c r="D1510" s="1">
        <v>0</v>
      </c>
      <c r="E1510" s="1">
        <v>0</v>
      </c>
      <c r="F1510" s="1">
        <v>0</v>
      </c>
      <c r="G1510" s="2">
        <f t="shared" si="34"/>
        <v>1558.28134</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142429.87000000034</v>
      </c>
      <c r="D1517" s="1">
        <v>0</v>
      </c>
      <c r="E1517" s="1">
        <v>0</v>
      </c>
      <c r="F1517" s="1">
        <v>0</v>
      </c>
      <c r="G1517" s="2">
        <f t="shared" si="34"/>
        <v>5412.3350600000131</v>
      </c>
      <c r="H1517" s="2">
        <f t="shared" si="35"/>
        <v>0.12999999965541065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1860.74</v>
      </c>
      <c r="D1518" s="1">
        <v>0</v>
      </c>
      <c r="E1518" s="1">
        <v>0</v>
      </c>
      <c r="F1518" s="1">
        <v>0</v>
      </c>
      <c r="G1518" s="2">
        <f t="shared" si="34"/>
        <v>72.568860000000001</v>
      </c>
      <c r="H1518" s="2">
        <f t="shared" si="35"/>
        <v>0.25999999999999091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1819.33</v>
      </c>
      <c r="D1524" s="1">
        <v>0</v>
      </c>
      <c r="E1524" s="1">
        <v>0</v>
      </c>
      <c r="F1524" s="1">
        <v>0</v>
      </c>
      <c r="G1524" s="2">
        <f t="shared" si="34"/>
        <v>81.86985</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1819.33</v>
      </c>
      <c r="D1530" s="1">
        <v>0</v>
      </c>
      <c r="E1530" s="1">
        <v>0</v>
      </c>
      <c r="F1530" s="1">
        <v>0</v>
      </c>
      <c r="G1530" s="2">
        <f t="shared" si="34"/>
        <v>92.78582999999999</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1819.33</v>
      </c>
      <c r="D1531" s="1">
        <v>0</v>
      </c>
      <c r="E1531" s="1">
        <v>0</v>
      </c>
      <c r="F1531" s="1">
        <v>0</v>
      </c>
      <c r="G1531" s="2">
        <f t="shared" si="34"/>
        <v>94.605159999999998</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41.41</v>
      </c>
      <c r="D1565" s="1">
        <v>0</v>
      </c>
      <c r="E1565" s="1">
        <v>0</v>
      </c>
      <c r="F1565" s="1">
        <v>0</v>
      </c>
      <c r="G1565" s="2">
        <f t="shared" si="34"/>
        <v>3.5612599999999994</v>
      </c>
      <c r="H1565" s="2">
        <f t="shared" si="35"/>
        <v>0.40999999999999659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41.41</v>
      </c>
      <c r="D1566" s="1">
        <v>0</v>
      </c>
      <c r="E1566" s="1">
        <v>0</v>
      </c>
      <c r="F1566" s="1">
        <v>0</v>
      </c>
      <c r="G1566" s="2">
        <f t="shared" si="34"/>
        <v>3.6026699999999994</v>
      </c>
      <c r="H1566" s="2">
        <f t="shared" si="35"/>
        <v>0.40999999999999659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140569.13</v>
      </c>
      <c r="D1576" s="1">
        <v>0</v>
      </c>
      <c r="E1576" s="1">
        <v>0</v>
      </c>
      <c r="F1576" s="1">
        <v>0</v>
      </c>
      <c r="G1576" s="2">
        <f t="shared" si="34"/>
        <v>13635.205610000001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80.73</v>
      </c>
      <c r="D1577" s="1">
        <v>0</v>
      </c>
      <c r="E1577" s="1">
        <v>0</v>
      </c>
      <c r="F1577" s="1">
        <v>0</v>
      </c>
      <c r="G1577" s="2">
        <f t="shared" si="34"/>
        <v>7.9115400000000005</v>
      </c>
      <c r="H1577" s="2">
        <f t="shared" si="35"/>
        <v>0.26999999999999602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140488.4</v>
      </c>
      <c r="D1578" s="1">
        <v>0</v>
      </c>
      <c r="E1578" s="1">
        <v>0</v>
      </c>
      <c r="F1578" s="1">
        <v>0</v>
      </c>
      <c r="G1578" s="2">
        <f t="shared" si="34"/>
        <v>13908.3516</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16027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1368934.2400000002</v>
      </c>
      <c r="I16" s="170">
        <f>'PR-RAS'!E6</f>
        <v>1712146.1300000001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1358209.8800000001</v>
      </c>
      <c r="I17" s="170">
        <f>'PR-RAS'!E151</f>
        <v>1677309.6900000002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289.27000000001863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2259.1699999999346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532983.56999999995</v>
      </c>
      <c r="I20" s="173">
        <f>BILANCA!E7</f>
        <v>535248.02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147562.23999999999</v>
      </c>
      <c r="I21" s="175">
        <f>BILANCA!E68</f>
        <v>146163.37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148453.04999999999</v>
      </c>
      <c r="I22" s="175">
        <f>BILANCA!E176</f>
        <v>142429.87000000002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532092.75999999989</v>
      </c>
      <c r="I23" s="177">
        <f>BILANCA!E237</f>
        <v>538981.52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1370881.9200000002</v>
      </c>
      <c r="I27" s="175">
        <f>'RAS-funkcijski'!E114</f>
        <v>1710168.86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1370881.9200000002</v>
      </c>
      <c r="I28" s="179">
        <f>'RAS-funkcijski'!E141</f>
        <v>1710168.86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148453.04999999999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142429.87000000034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1860.74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140569.13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3" zoomScaleNormal="100" workbookViewId="0">
      <selection activeCell="E675" sqref="E6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1368934.2400000002</v>
      </c>
      <c r="E6" s="51">
        <f>E7+E44+E50+E82+E106+E124+E133+E139</f>
        <v>1712146.1300000001</v>
      </c>
      <c r="F6" s="52">
        <f t="shared" ref="F6:F131" si="0">IF(D6&lt;&gt;0,IF(E6/D6&gt;=100,"&gt;&gt;100",E6/D6*100),"-")</f>
        <v>125.0714665446603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1204118.3500000001</v>
      </c>
      <c r="E50" s="51">
        <f>E51+E54+E59+E62+E65+E68+E71+E74+E77</f>
        <v>1521301.8800000001</v>
      </c>
      <c r="F50" s="52">
        <f t="shared" si="0"/>
        <v>126.34155770485518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1201470.53</v>
      </c>
      <c r="E68" s="51">
        <f t="shared" si="15"/>
        <v>1521301.8800000001</v>
      </c>
      <c r="F68" s="52">
        <f t="shared" si="0"/>
        <v>126.61999125355162</v>
      </c>
    </row>
    <row r="69" spans="1:6" ht="12.75" customHeight="1" x14ac:dyDescent="0.2">
      <c r="A69" s="53" t="s">
        <v>184</v>
      </c>
      <c r="B69" s="85" t="s">
        <v>185</v>
      </c>
      <c r="C69" s="50" t="s">
        <v>184</v>
      </c>
      <c r="D69" s="242">
        <v>1201470.53</v>
      </c>
      <c r="E69" s="242">
        <v>1505341.77</v>
      </c>
      <c r="F69" s="52">
        <f t="shared" si="0"/>
        <v>125.29160994069493</v>
      </c>
    </row>
    <row r="70" spans="1:6" ht="24" x14ac:dyDescent="0.2">
      <c r="A70" s="53" t="s">
        <v>186</v>
      </c>
      <c r="B70" s="85" t="s">
        <v>187</v>
      </c>
      <c r="C70" s="50" t="s">
        <v>186</v>
      </c>
      <c r="D70" s="242">
        <v>0</v>
      </c>
      <c r="E70" s="242">
        <v>15960.11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2647.82</v>
      </c>
      <c r="E77" s="51">
        <f t="shared" si="18"/>
        <v>0</v>
      </c>
      <c r="F77" s="52">
        <f t="shared" si="0"/>
        <v>0</v>
      </c>
    </row>
    <row r="78" spans="1:6" ht="12.75" customHeight="1" x14ac:dyDescent="0.2">
      <c r="A78" s="53">
        <v>6391</v>
      </c>
      <c r="B78" s="85" t="s">
        <v>202</v>
      </c>
      <c r="C78" s="50" t="s">
        <v>203</v>
      </c>
      <c r="D78" s="242">
        <v>2647.82</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33282.370000000003</v>
      </c>
      <c r="E106" s="51">
        <f t="shared" si="23"/>
        <v>42397.64</v>
      </c>
      <c r="F106" s="52">
        <f t="shared" si="0"/>
        <v>127.38768302858239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33282.370000000003</v>
      </c>
      <c r="E112" s="51">
        <f t="shared" si="25"/>
        <v>42397.64</v>
      </c>
      <c r="F112" s="52">
        <f t="shared" si="0"/>
        <v>127.38768302858239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33282.370000000003</v>
      </c>
      <c r="E117" s="242">
        <v>42397.64</v>
      </c>
      <c r="F117" s="52">
        <f t="shared" si="0"/>
        <v>127.38768302858239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9662.8100000000013</v>
      </c>
      <c r="E124" s="51">
        <f t="shared" si="27"/>
        <v>10043.76</v>
      </c>
      <c r="F124" s="52">
        <f t="shared" si="0"/>
        <v>103.94243496457034</v>
      </c>
    </row>
    <row r="125" spans="1:6" ht="12.75" customHeight="1" x14ac:dyDescent="0.2">
      <c r="A125" s="53">
        <v>661</v>
      </c>
      <c r="B125" s="86" t="s">
        <v>296</v>
      </c>
      <c r="C125" s="50" t="s">
        <v>297</v>
      </c>
      <c r="D125" s="51">
        <f t="shared" ref="D125:E125" si="28">SUM(D126:D127)</f>
        <v>261.54000000000002</v>
      </c>
      <c r="E125" s="51">
        <f t="shared" si="28"/>
        <v>2741.9</v>
      </c>
      <c r="F125" s="52">
        <f t="shared" si="0"/>
        <v>1048.3673625449262</v>
      </c>
    </row>
    <row r="126" spans="1:6" ht="12.75" customHeight="1" x14ac:dyDescent="0.2">
      <c r="A126" s="53">
        <v>6614</v>
      </c>
      <c r="B126" s="86" t="s">
        <v>298</v>
      </c>
      <c r="C126" s="50" t="s">
        <v>299</v>
      </c>
      <c r="D126" s="242">
        <v>0</v>
      </c>
      <c r="E126" s="242">
        <v>22.4</v>
      </c>
      <c r="F126" s="52" t="str">
        <f t="shared" si="0"/>
        <v>-</v>
      </c>
    </row>
    <row r="127" spans="1:6" ht="12.75" customHeight="1" x14ac:dyDescent="0.2">
      <c r="A127" s="53">
        <v>6615</v>
      </c>
      <c r="B127" s="86" t="s">
        <v>300</v>
      </c>
      <c r="C127" s="50" t="s">
        <v>301</v>
      </c>
      <c r="D127" s="242">
        <v>261.54000000000002</v>
      </c>
      <c r="E127" s="242">
        <v>2719.5</v>
      </c>
      <c r="F127" s="52">
        <f t="shared" si="0"/>
        <v>1039.8027070428998</v>
      </c>
    </row>
    <row r="128" spans="1:6" ht="24" x14ac:dyDescent="0.2">
      <c r="A128" s="53">
        <v>663</v>
      </c>
      <c r="B128" s="231" t="s">
        <v>302</v>
      </c>
      <c r="C128" s="50" t="s">
        <v>303</v>
      </c>
      <c r="D128" s="51">
        <f t="shared" ref="D128:E128" si="29">SUM(D129:D132)</f>
        <v>9401.27</v>
      </c>
      <c r="E128" s="51">
        <f t="shared" si="29"/>
        <v>7301.8600000000006</v>
      </c>
      <c r="F128" s="52">
        <f t="shared" si="0"/>
        <v>77.668868142282903</v>
      </c>
    </row>
    <row r="129" spans="1:6" ht="12.75" customHeight="1" x14ac:dyDescent="0.2">
      <c r="A129" s="53">
        <v>6631</v>
      </c>
      <c r="B129" s="86" t="s">
        <v>304</v>
      </c>
      <c r="C129" s="50" t="s">
        <v>305</v>
      </c>
      <c r="D129" s="242">
        <v>6090.27</v>
      </c>
      <c r="E129" s="242">
        <v>2451.86</v>
      </c>
      <c r="F129" s="52">
        <f t="shared" si="0"/>
        <v>40.258642063488153</v>
      </c>
    </row>
    <row r="130" spans="1:6" ht="12.75" customHeight="1" x14ac:dyDescent="0.2">
      <c r="A130" s="53">
        <v>6632</v>
      </c>
      <c r="B130" s="232" t="s">
        <v>306</v>
      </c>
      <c r="C130" s="50" t="s">
        <v>307</v>
      </c>
      <c r="D130" s="242">
        <v>3311</v>
      </c>
      <c r="E130" s="242">
        <v>4850</v>
      </c>
      <c r="F130" s="52">
        <f t="shared" si="0"/>
        <v>146.48142555119298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121870.7</v>
      </c>
      <c r="E133" s="51">
        <f t="shared" si="30"/>
        <v>138402.85</v>
      </c>
      <c r="F133" s="52">
        <f t="shared" ref="F133:F223" si="31">IF(D133&lt;&gt;0,IF(E133/D133&gt;=100,"&gt;&gt;100",E133/D133*100),"-")</f>
        <v>113.56531963794416</v>
      </c>
    </row>
    <row r="134" spans="1:6" ht="24" x14ac:dyDescent="0.2">
      <c r="A134" s="53">
        <v>671</v>
      </c>
      <c r="B134" s="232" t="s">
        <v>314</v>
      </c>
      <c r="C134" s="50" t="s">
        <v>315</v>
      </c>
      <c r="D134" s="51">
        <f t="shared" ref="D134:E134" si="32">SUM(D135:D137)</f>
        <v>121870.7</v>
      </c>
      <c r="E134" s="51">
        <f t="shared" si="32"/>
        <v>138402.85</v>
      </c>
      <c r="F134" s="52">
        <f t="shared" si="31"/>
        <v>113.56531963794416</v>
      </c>
    </row>
    <row r="135" spans="1:6" ht="12.75" customHeight="1" x14ac:dyDescent="0.2">
      <c r="A135" s="53">
        <v>6711</v>
      </c>
      <c r="B135" s="85" t="s">
        <v>316</v>
      </c>
      <c r="C135" s="50" t="s">
        <v>317</v>
      </c>
      <c r="D135" s="242">
        <v>117745.7</v>
      </c>
      <c r="E135" s="242">
        <v>131852.85</v>
      </c>
      <c r="F135" s="52">
        <f t="shared" si="31"/>
        <v>111.98103200371649</v>
      </c>
    </row>
    <row r="136" spans="1:6" ht="24" x14ac:dyDescent="0.2">
      <c r="A136" s="53">
        <v>6712</v>
      </c>
      <c r="B136" s="232" t="s">
        <v>318</v>
      </c>
      <c r="C136" s="50" t="s">
        <v>319</v>
      </c>
      <c r="D136" s="242">
        <v>4125</v>
      </c>
      <c r="E136" s="242">
        <v>6550</v>
      </c>
      <c r="F136" s="52">
        <f t="shared" si="31"/>
        <v>158.78787878787878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1358209.8800000001</v>
      </c>
      <c r="E151" s="51">
        <f t="shared" si="35"/>
        <v>1677309.6900000002</v>
      </c>
      <c r="F151" s="52">
        <f t="shared" si="31"/>
        <v>123.49414583849148</v>
      </c>
    </row>
    <row r="152" spans="1:6" ht="12.75" customHeight="1" x14ac:dyDescent="0.2">
      <c r="A152" s="53">
        <v>31</v>
      </c>
      <c r="B152" s="85" t="s">
        <v>349</v>
      </c>
      <c r="C152" s="50" t="s">
        <v>35</v>
      </c>
      <c r="D152" s="51">
        <f t="shared" ref="D152:E152" si="36">D153+D158+D159</f>
        <v>1112986.27</v>
      </c>
      <c r="E152" s="51">
        <f t="shared" si="36"/>
        <v>1405830.9600000002</v>
      </c>
      <c r="F152" s="52">
        <f t="shared" si="31"/>
        <v>126.31161748293627</v>
      </c>
    </row>
    <row r="153" spans="1:6" ht="12.75" customHeight="1" x14ac:dyDescent="0.2">
      <c r="A153" s="53">
        <v>311</v>
      </c>
      <c r="B153" s="85" t="s">
        <v>350</v>
      </c>
      <c r="C153" s="50" t="s">
        <v>351</v>
      </c>
      <c r="D153" s="51">
        <f t="shared" ref="D153:E153" si="37">SUM(D154:D157)</f>
        <v>923185.9</v>
      </c>
      <c r="E153" s="51">
        <f t="shared" si="37"/>
        <v>1167827.02</v>
      </c>
      <c r="F153" s="52">
        <f t="shared" si="31"/>
        <v>126.49965949436618</v>
      </c>
    </row>
    <row r="154" spans="1:6" ht="12.75" customHeight="1" x14ac:dyDescent="0.2">
      <c r="A154" s="53">
        <v>3111</v>
      </c>
      <c r="B154" s="85" t="s">
        <v>352</v>
      </c>
      <c r="C154" s="50" t="s">
        <v>353</v>
      </c>
      <c r="D154" s="242">
        <v>893902.15</v>
      </c>
      <c r="E154" s="242">
        <v>1128849.17</v>
      </c>
      <c r="F154" s="52">
        <f t="shared" si="31"/>
        <v>126.28330405067265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11586.11</v>
      </c>
      <c r="E156" s="242">
        <v>16767.62</v>
      </c>
      <c r="F156" s="52">
        <f t="shared" si="31"/>
        <v>144.72174008360008</v>
      </c>
    </row>
    <row r="157" spans="1:6" ht="12.75" customHeight="1" x14ac:dyDescent="0.2">
      <c r="A157" s="53">
        <v>3114</v>
      </c>
      <c r="B157" s="85" t="s">
        <v>358</v>
      </c>
      <c r="C157" s="50" t="s">
        <v>359</v>
      </c>
      <c r="D157" s="242">
        <v>17697.64</v>
      </c>
      <c r="E157" s="242">
        <v>22210.23</v>
      </c>
      <c r="F157" s="52">
        <f t="shared" si="31"/>
        <v>125.49825852486546</v>
      </c>
    </row>
    <row r="158" spans="1:6" ht="12.75" customHeight="1" x14ac:dyDescent="0.2">
      <c r="A158" s="53">
        <v>312</v>
      </c>
      <c r="B158" s="85" t="s">
        <v>360</v>
      </c>
      <c r="C158" s="50" t="s">
        <v>361</v>
      </c>
      <c r="D158" s="242">
        <v>46159.97</v>
      </c>
      <c r="E158" s="242">
        <v>51102.11</v>
      </c>
      <c r="F158" s="52">
        <f t="shared" si="31"/>
        <v>110.70654941933454</v>
      </c>
    </row>
    <row r="159" spans="1:6" ht="12.75" customHeight="1" x14ac:dyDescent="0.2">
      <c r="A159" s="53">
        <v>313</v>
      </c>
      <c r="B159" s="85" t="s">
        <v>362</v>
      </c>
      <c r="C159" s="50" t="s">
        <v>363</v>
      </c>
      <c r="D159" s="51">
        <f t="shared" ref="D159:E159" si="38">SUM(D160:D162)</f>
        <v>143640.4</v>
      </c>
      <c r="E159" s="51">
        <f t="shared" si="38"/>
        <v>186901.83</v>
      </c>
      <c r="F159" s="52">
        <f t="shared" si="31"/>
        <v>130.11787073831596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143640.4</v>
      </c>
      <c r="E161" s="242">
        <v>186901.83</v>
      </c>
      <c r="F161" s="52">
        <f t="shared" si="31"/>
        <v>130.11787073831596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228986.34999999998</v>
      </c>
      <c r="E163" s="51">
        <f t="shared" si="39"/>
        <v>252312.93999999997</v>
      </c>
      <c r="F163" s="52">
        <f t="shared" si="31"/>
        <v>110.18689105267629</v>
      </c>
    </row>
    <row r="164" spans="1:6" ht="12.75" customHeight="1" x14ac:dyDescent="0.2">
      <c r="A164" s="53">
        <v>321</v>
      </c>
      <c r="B164" s="85" t="s">
        <v>371</v>
      </c>
      <c r="C164" s="50" t="s">
        <v>372</v>
      </c>
      <c r="D164" s="51">
        <f t="shared" ref="D164:E164" si="40">SUM(D165:D168)</f>
        <v>58074.53</v>
      </c>
      <c r="E164" s="51">
        <f t="shared" si="40"/>
        <v>63202.799999999996</v>
      </c>
      <c r="F164" s="52">
        <f t="shared" si="31"/>
        <v>108.83049763812123</v>
      </c>
    </row>
    <row r="165" spans="1:6" ht="12.75" customHeight="1" x14ac:dyDescent="0.2">
      <c r="A165" s="53">
        <v>3211</v>
      </c>
      <c r="B165" s="85" t="s">
        <v>373</v>
      </c>
      <c r="C165" s="50" t="s">
        <v>374</v>
      </c>
      <c r="D165" s="242">
        <v>7266.71</v>
      </c>
      <c r="E165" s="242">
        <v>10859.71</v>
      </c>
      <c r="F165" s="52">
        <f t="shared" si="31"/>
        <v>149.44465927496762</v>
      </c>
    </row>
    <row r="166" spans="1:6" ht="12.75" customHeight="1" x14ac:dyDescent="0.2">
      <c r="A166" s="53">
        <v>3212</v>
      </c>
      <c r="B166" s="85" t="s">
        <v>375</v>
      </c>
      <c r="C166" s="50" t="s">
        <v>376</v>
      </c>
      <c r="D166" s="242">
        <v>49486.38</v>
      </c>
      <c r="E166" s="242">
        <v>50501.17</v>
      </c>
      <c r="F166" s="52">
        <f t="shared" si="31"/>
        <v>102.05064504617229</v>
      </c>
    </row>
    <row r="167" spans="1:6" ht="12.75" customHeight="1" x14ac:dyDescent="0.2">
      <c r="A167" s="53">
        <v>3213</v>
      </c>
      <c r="B167" s="85" t="s">
        <v>377</v>
      </c>
      <c r="C167" s="50" t="s">
        <v>378</v>
      </c>
      <c r="D167" s="242">
        <v>1321.44</v>
      </c>
      <c r="E167" s="242">
        <v>1841.92</v>
      </c>
      <c r="F167" s="52">
        <f t="shared" si="31"/>
        <v>139.3873350284538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126464.83</v>
      </c>
      <c r="E169" s="51">
        <f t="shared" si="41"/>
        <v>143789.18</v>
      </c>
      <c r="F169" s="52">
        <f t="shared" si="31"/>
        <v>113.69894697205538</v>
      </c>
    </row>
    <row r="170" spans="1:6" ht="12.75" customHeight="1" x14ac:dyDescent="0.2">
      <c r="A170" s="53">
        <v>3221</v>
      </c>
      <c r="B170" s="85" t="s">
        <v>383</v>
      </c>
      <c r="C170" s="50" t="s">
        <v>384</v>
      </c>
      <c r="D170" s="242">
        <v>17775.36</v>
      </c>
      <c r="E170" s="242">
        <v>15705.63</v>
      </c>
      <c r="F170" s="52">
        <f t="shared" si="31"/>
        <v>88.356185191186</v>
      </c>
    </row>
    <row r="171" spans="1:6" ht="12.75" customHeight="1" x14ac:dyDescent="0.2">
      <c r="A171" s="53">
        <v>3222</v>
      </c>
      <c r="B171" s="85" t="s">
        <v>385</v>
      </c>
      <c r="C171" s="50" t="s">
        <v>386</v>
      </c>
      <c r="D171" s="242">
        <v>65797.11</v>
      </c>
      <c r="E171" s="242">
        <v>78948.34</v>
      </c>
      <c r="F171" s="52">
        <f t="shared" si="31"/>
        <v>119.98754960514222</v>
      </c>
    </row>
    <row r="172" spans="1:6" ht="12.75" customHeight="1" x14ac:dyDescent="0.2">
      <c r="A172" s="53">
        <v>3223</v>
      </c>
      <c r="B172" s="85" t="s">
        <v>387</v>
      </c>
      <c r="C172" s="50" t="s">
        <v>388</v>
      </c>
      <c r="D172" s="242">
        <v>39199.089999999997</v>
      </c>
      <c r="E172" s="242">
        <v>46653.74</v>
      </c>
      <c r="F172" s="52">
        <f t="shared" si="31"/>
        <v>119.01740576120518</v>
      </c>
    </row>
    <row r="173" spans="1:6" ht="12.75" customHeight="1" x14ac:dyDescent="0.2">
      <c r="A173" s="53">
        <v>3224</v>
      </c>
      <c r="B173" s="85" t="s">
        <v>389</v>
      </c>
      <c r="C173" s="50" t="s">
        <v>390</v>
      </c>
      <c r="D173" s="242">
        <v>1999.86</v>
      </c>
      <c r="E173" s="242">
        <v>1816.42</v>
      </c>
      <c r="F173" s="52">
        <f t="shared" si="31"/>
        <v>90.827357915054066</v>
      </c>
    </row>
    <row r="174" spans="1:6" ht="12.75" customHeight="1" x14ac:dyDescent="0.2">
      <c r="A174" s="53">
        <v>3225</v>
      </c>
      <c r="B174" s="85" t="s">
        <v>391</v>
      </c>
      <c r="C174" s="50" t="s">
        <v>392</v>
      </c>
      <c r="D174" s="242">
        <v>1401.14</v>
      </c>
      <c r="E174" s="242">
        <v>665.05</v>
      </c>
      <c r="F174" s="52">
        <f t="shared" si="31"/>
        <v>47.464921421128501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292.27</v>
      </c>
      <c r="E176" s="242">
        <v>0</v>
      </c>
      <c r="F176" s="52">
        <f t="shared" si="31"/>
        <v>0</v>
      </c>
    </row>
    <row r="177" spans="1:6" ht="12.75" customHeight="1" x14ac:dyDescent="0.2">
      <c r="A177" s="53">
        <v>323</v>
      </c>
      <c r="B177" s="85" t="s">
        <v>397</v>
      </c>
      <c r="C177" s="50" t="s">
        <v>398</v>
      </c>
      <c r="D177" s="51">
        <f t="shared" ref="D177:E177" si="42">SUM(D178:D186)</f>
        <v>29734.560000000001</v>
      </c>
      <c r="E177" s="51">
        <f t="shared" si="42"/>
        <v>27057.84</v>
      </c>
      <c r="F177" s="52">
        <f t="shared" si="31"/>
        <v>90.9979498603645</v>
      </c>
    </row>
    <row r="178" spans="1:6" ht="12.75" customHeight="1" x14ac:dyDescent="0.2">
      <c r="A178" s="53">
        <v>3231</v>
      </c>
      <c r="B178" s="85" t="s">
        <v>399</v>
      </c>
      <c r="C178" s="50" t="s">
        <v>400</v>
      </c>
      <c r="D178" s="242">
        <v>2068.33</v>
      </c>
      <c r="E178" s="242">
        <v>7347.97</v>
      </c>
      <c r="F178" s="52">
        <f t="shared" si="31"/>
        <v>355.26100767285686</v>
      </c>
    </row>
    <row r="179" spans="1:6" ht="12.75" customHeight="1" x14ac:dyDescent="0.2">
      <c r="A179" s="53">
        <v>3232</v>
      </c>
      <c r="B179" s="85" t="s">
        <v>401</v>
      </c>
      <c r="C179" s="50" t="s">
        <v>402</v>
      </c>
      <c r="D179" s="242">
        <v>11029.56</v>
      </c>
      <c r="E179" s="242">
        <v>4790.25</v>
      </c>
      <c r="F179" s="52">
        <f t="shared" si="31"/>
        <v>43.431016287141105</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6974.71</v>
      </c>
      <c r="E181" s="242">
        <v>6237.95</v>
      </c>
      <c r="F181" s="52">
        <f t="shared" si="31"/>
        <v>89.436693425246347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2158.36</v>
      </c>
      <c r="E183" s="242">
        <v>2046.1</v>
      </c>
      <c r="F183" s="52">
        <f t="shared" si="31"/>
        <v>94.798828740339886</v>
      </c>
    </row>
    <row r="184" spans="1:6" ht="12.75" customHeight="1" x14ac:dyDescent="0.2">
      <c r="A184" s="53">
        <v>3237</v>
      </c>
      <c r="B184" s="85" t="s">
        <v>411</v>
      </c>
      <c r="C184" s="50" t="s">
        <v>412</v>
      </c>
      <c r="D184" s="242">
        <v>4611.2700000000004</v>
      </c>
      <c r="E184" s="242">
        <v>3572</v>
      </c>
      <c r="F184" s="52">
        <f t="shared" si="31"/>
        <v>77.462391054958829</v>
      </c>
    </row>
    <row r="185" spans="1:6" ht="12.75" customHeight="1" x14ac:dyDescent="0.2">
      <c r="A185" s="53">
        <v>3238</v>
      </c>
      <c r="B185" s="85" t="s">
        <v>413</v>
      </c>
      <c r="C185" s="50" t="s">
        <v>414</v>
      </c>
      <c r="D185" s="242">
        <v>1833.93</v>
      </c>
      <c r="E185" s="242">
        <v>1886.57</v>
      </c>
      <c r="F185" s="52">
        <f t="shared" si="31"/>
        <v>102.87033856254055</v>
      </c>
    </row>
    <row r="186" spans="1:6" ht="12.75" customHeight="1" x14ac:dyDescent="0.2">
      <c r="A186" s="53">
        <v>3239</v>
      </c>
      <c r="B186" s="85" t="s">
        <v>415</v>
      </c>
      <c r="C186" s="50" t="s">
        <v>416</v>
      </c>
      <c r="D186" s="242">
        <v>930.96</v>
      </c>
      <c r="E186" s="242">
        <v>1049.56</v>
      </c>
      <c r="F186" s="52">
        <f t="shared" si="31"/>
        <v>112.73953768153304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14712.43</v>
      </c>
      <c r="E188" s="51">
        <f t="shared" si="43"/>
        <v>18263.12</v>
      </c>
      <c r="F188" s="52">
        <f t="shared" si="31"/>
        <v>124.13394660161509</v>
      </c>
    </row>
    <row r="189" spans="1:6" ht="12.75" customHeight="1" x14ac:dyDescent="0.2">
      <c r="A189" s="53">
        <v>3291</v>
      </c>
      <c r="B189" s="232" t="s">
        <v>421</v>
      </c>
      <c r="C189" s="50" t="s">
        <v>422</v>
      </c>
      <c r="D189" s="242">
        <v>0</v>
      </c>
      <c r="E189" s="242">
        <v>90</v>
      </c>
      <c r="F189" s="52" t="str">
        <f t="shared" si="31"/>
        <v>-</v>
      </c>
    </row>
    <row r="190" spans="1:6" ht="12.75" customHeight="1" x14ac:dyDescent="0.2">
      <c r="A190" s="53">
        <v>3292</v>
      </c>
      <c r="B190" s="85" t="s">
        <v>423</v>
      </c>
      <c r="C190" s="50" t="s">
        <v>424</v>
      </c>
      <c r="D190" s="242">
        <v>2931.62</v>
      </c>
      <c r="E190" s="242">
        <v>2776.28</v>
      </c>
      <c r="F190" s="52">
        <f t="shared" si="31"/>
        <v>94.70122321446847</v>
      </c>
    </row>
    <row r="191" spans="1:6" ht="12.75" customHeight="1" x14ac:dyDescent="0.2">
      <c r="A191" s="53">
        <v>3293</v>
      </c>
      <c r="B191" s="85" t="s">
        <v>425</v>
      </c>
      <c r="C191" s="50" t="s">
        <v>426</v>
      </c>
      <c r="D191" s="242">
        <v>595.94000000000005</v>
      </c>
      <c r="E191" s="242">
        <v>88.51</v>
      </c>
      <c r="F191" s="52">
        <f t="shared" si="31"/>
        <v>14.852166325469007</v>
      </c>
    </row>
    <row r="192" spans="1:6" ht="12.75" customHeight="1" x14ac:dyDescent="0.2">
      <c r="A192" s="53">
        <v>3294</v>
      </c>
      <c r="B192" s="85" t="s">
        <v>427</v>
      </c>
      <c r="C192" s="50" t="s">
        <v>428</v>
      </c>
      <c r="D192" s="242">
        <v>176.36</v>
      </c>
      <c r="E192" s="242">
        <v>214.63</v>
      </c>
      <c r="F192" s="52">
        <f t="shared" si="31"/>
        <v>121.69993195735994</v>
      </c>
    </row>
    <row r="193" spans="1:6" ht="12.75" customHeight="1" x14ac:dyDescent="0.2">
      <c r="A193" s="53">
        <v>3295</v>
      </c>
      <c r="B193" s="85" t="s">
        <v>429</v>
      </c>
      <c r="C193" s="50" t="s">
        <v>430</v>
      </c>
      <c r="D193" s="242">
        <v>3191.7</v>
      </c>
      <c r="E193" s="242">
        <v>3988.97</v>
      </c>
      <c r="F193" s="52">
        <f t="shared" si="31"/>
        <v>124.97947802111726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7816.81</v>
      </c>
      <c r="E195" s="242">
        <v>11104.73</v>
      </c>
      <c r="F195" s="52">
        <f t="shared" si="31"/>
        <v>142.06217114142467</v>
      </c>
    </row>
    <row r="196" spans="1:6" ht="12.75" customHeight="1" x14ac:dyDescent="0.2">
      <c r="A196" s="53">
        <v>34</v>
      </c>
      <c r="B196" s="232" t="s">
        <v>435</v>
      </c>
      <c r="C196" s="50" t="s">
        <v>436</v>
      </c>
      <c r="D196" s="51">
        <f t="shared" ref="D196:E196" si="44">D197+D202+D210</f>
        <v>1230.0500000000002</v>
      </c>
      <c r="E196" s="51">
        <f t="shared" si="44"/>
        <v>1509.55</v>
      </c>
      <c r="F196" s="52">
        <f t="shared" si="31"/>
        <v>122.72265355066865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1230.0500000000002</v>
      </c>
      <c r="E210" s="51">
        <f t="shared" si="47"/>
        <v>1509.55</v>
      </c>
      <c r="F210" s="52">
        <f t="shared" si="31"/>
        <v>122.72265355066865</v>
      </c>
    </row>
    <row r="211" spans="1:6" ht="12.75" customHeight="1" x14ac:dyDescent="0.2">
      <c r="A211" s="53">
        <v>3431</v>
      </c>
      <c r="B211" s="232" t="s">
        <v>465</v>
      </c>
      <c r="C211" s="50" t="s">
        <v>466</v>
      </c>
      <c r="D211" s="242">
        <v>1218.9100000000001</v>
      </c>
      <c r="E211" s="242">
        <v>1492.45</v>
      </c>
      <c r="F211" s="52">
        <f t="shared" si="31"/>
        <v>122.44136154433059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11.14</v>
      </c>
      <c r="E213" s="242">
        <v>17.100000000000001</v>
      </c>
      <c r="F213" s="52">
        <f t="shared" si="31"/>
        <v>153.50089766606823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14341.52</v>
      </c>
      <c r="E252" s="51">
        <f t="shared" si="63"/>
        <v>16983.75</v>
      </c>
      <c r="F252" s="52">
        <f t="shared" ref="F252:F258" si="64">IF(D252&lt;&gt;0,IF(E252/D252&gt;=100,"&gt;&gt;100",E252/D252*100),"-")</f>
        <v>118.4236398931215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14341.52</v>
      </c>
      <c r="E259" s="51">
        <f t="shared" si="66"/>
        <v>16983.75</v>
      </c>
      <c r="F259" s="52">
        <f t="shared" ref="F259:F262" si="67">IF(D259&lt;&gt;0,IF(E259/D259&gt;=100,"&gt;&gt;100",E259/D259*100),"-")</f>
        <v>118.4236398931215</v>
      </c>
    </row>
    <row r="260" spans="1:6" ht="12.75" customHeight="1" x14ac:dyDescent="0.2">
      <c r="A260" s="53">
        <v>3721</v>
      </c>
      <c r="B260" s="85" t="s">
        <v>559</v>
      </c>
      <c r="C260" s="50" t="s">
        <v>560</v>
      </c>
      <c r="D260" s="242">
        <v>1124.26</v>
      </c>
      <c r="E260" s="242">
        <v>434.37</v>
      </c>
      <c r="F260" s="52">
        <f t="shared" si="67"/>
        <v>38.6360806219202</v>
      </c>
    </row>
    <row r="261" spans="1:6" ht="12.75" customHeight="1" x14ac:dyDescent="0.2">
      <c r="A261" s="53">
        <v>3722</v>
      </c>
      <c r="B261" s="85" t="s">
        <v>561</v>
      </c>
      <c r="C261" s="50" t="s">
        <v>562</v>
      </c>
      <c r="D261" s="242">
        <v>13217.26</v>
      </c>
      <c r="E261" s="242">
        <v>16549.38</v>
      </c>
      <c r="F261" s="52">
        <f t="shared" si="67"/>
        <v>125.21036886616439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665.69</v>
      </c>
      <c r="E263" s="51">
        <f t="shared" si="68"/>
        <v>672.49</v>
      </c>
      <c r="F263" s="52">
        <f t="shared" ref="F263:F267" si="69">IF(D263&lt;&gt;0,IF(E263/D263&gt;=100,"&gt;&gt;100",E263/D263*100),"-")</f>
        <v>101.02149649236129</v>
      </c>
    </row>
    <row r="264" spans="1:6" ht="12.75" customHeight="1" x14ac:dyDescent="0.2">
      <c r="A264" s="53">
        <v>381</v>
      </c>
      <c r="B264" s="85" t="s">
        <v>567</v>
      </c>
      <c r="C264" s="50" t="s">
        <v>568</v>
      </c>
      <c r="D264" s="51">
        <f t="shared" ref="D264:E264" si="70">SUM(D265:D267)</f>
        <v>665.69</v>
      </c>
      <c r="E264" s="51">
        <f t="shared" si="70"/>
        <v>672.49</v>
      </c>
      <c r="F264" s="52">
        <f t="shared" si="69"/>
        <v>101.02149649236129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665.69</v>
      </c>
      <c r="E266" s="242">
        <v>672.49</v>
      </c>
      <c r="F266" s="52">
        <f t="shared" si="69"/>
        <v>101.02149649236129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1358209.8800000001</v>
      </c>
      <c r="E289" s="51">
        <f t="shared" si="79"/>
        <v>1677309.6900000002</v>
      </c>
      <c r="F289" s="52">
        <f t="shared" si="76"/>
        <v>123.49414583849148</v>
      </c>
    </row>
    <row r="290" spans="1:6" ht="12.75" customHeight="1" x14ac:dyDescent="0.2">
      <c r="A290" s="53" t="s">
        <v>608</v>
      </c>
      <c r="B290" s="85" t="s">
        <v>619</v>
      </c>
      <c r="C290" s="50" t="s">
        <v>620</v>
      </c>
      <c r="D290" s="51">
        <f>IF(D6&gt;=D289,D6-D289,0)</f>
        <v>10724.360000000102</v>
      </c>
      <c r="E290" s="51">
        <f>IF(E6&gt;=E289,E6-E289,0)</f>
        <v>34836.439999999944</v>
      </c>
      <c r="F290" s="52">
        <f t="shared" si="76"/>
        <v>324.83467544916073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311.49</v>
      </c>
      <c r="E293" s="242">
        <v>1688</v>
      </c>
      <c r="F293" s="52">
        <f t="shared" si="76"/>
        <v>541.91145783171214</v>
      </c>
    </row>
    <row r="294" spans="1:6" ht="12.75" customHeight="1" x14ac:dyDescent="0.2">
      <c r="A294" s="53">
        <v>96</v>
      </c>
      <c r="B294" s="85" t="s">
        <v>627</v>
      </c>
      <c r="C294" s="50" t="s">
        <v>628</v>
      </c>
      <c r="D294" s="242">
        <v>797.19</v>
      </c>
      <c r="E294" s="242">
        <v>0</v>
      </c>
      <c r="F294" s="52">
        <f t="shared" si="76"/>
        <v>0</v>
      </c>
    </row>
    <row r="295" spans="1:6" ht="24" x14ac:dyDescent="0.2">
      <c r="A295" s="53">
        <v>9661</v>
      </c>
      <c r="B295" s="85" t="s">
        <v>629</v>
      </c>
      <c r="C295" s="50" t="s">
        <v>630</v>
      </c>
      <c r="D295" s="242">
        <v>0</v>
      </c>
      <c r="E295" s="242">
        <v>357.32999999999993</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12672.04</v>
      </c>
      <c r="E350" s="51">
        <f t="shared" si="95"/>
        <v>32859.17</v>
      </c>
      <c r="F350" s="52">
        <f t="shared" si="81"/>
        <v>259.30450030145107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12672.04</v>
      </c>
      <c r="E363" s="51">
        <f t="shared" si="99"/>
        <v>32859.17</v>
      </c>
      <c r="F363" s="52">
        <f t="shared" si="81"/>
        <v>259.30450030145107</v>
      </c>
    </row>
    <row r="364" spans="1:6" ht="12.75" customHeight="1" x14ac:dyDescent="0.2">
      <c r="A364" s="53">
        <v>421</v>
      </c>
      <c r="B364" s="85" t="s">
        <v>758</v>
      </c>
      <c r="C364" s="50" t="s">
        <v>759</v>
      </c>
      <c r="D364" s="51">
        <f t="shared" ref="D364:E364" si="100">SUM(D365:D368)</f>
        <v>4125</v>
      </c>
      <c r="E364" s="51">
        <f t="shared" si="100"/>
        <v>6550</v>
      </c>
      <c r="F364" s="52">
        <f t="shared" si="81"/>
        <v>158.78787878787878</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4125</v>
      </c>
      <c r="E366" s="242">
        <v>6550</v>
      </c>
      <c r="F366" s="52">
        <f t="shared" si="81"/>
        <v>158.78787878787878</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7747.42</v>
      </c>
      <c r="E369" s="51">
        <f t="shared" si="101"/>
        <v>24857.16</v>
      </c>
      <c r="F369" s="52">
        <f t="shared" si="81"/>
        <v>320.84435850902622</v>
      </c>
    </row>
    <row r="370" spans="1:6" ht="12.75" customHeight="1" x14ac:dyDescent="0.2">
      <c r="A370" s="53">
        <v>4221</v>
      </c>
      <c r="B370" s="85" t="s">
        <v>674</v>
      </c>
      <c r="C370" s="50" t="s">
        <v>766</v>
      </c>
      <c r="D370" s="242">
        <v>5921.32</v>
      </c>
      <c r="E370" s="242">
        <v>14227.13</v>
      </c>
      <c r="F370" s="52">
        <f t="shared" si="81"/>
        <v>240.26956827193936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1826.1</v>
      </c>
      <c r="E372" s="242">
        <v>4629.22</v>
      </c>
      <c r="F372" s="52">
        <f t="shared" si="81"/>
        <v>253.50309402551886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1196.81</v>
      </c>
      <c r="F375" s="52" t="str">
        <f t="shared" si="81"/>
        <v>-</v>
      </c>
    </row>
    <row r="376" spans="1:6" ht="12.75" customHeight="1" x14ac:dyDescent="0.2">
      <c r="A376" s="53">
        <v>4227</v>
      </c>
      <c r="B376" s="232" t="s">
        <v>686</v>
      </c>
      <c r="C376" s="50" t="s">
        <v>773</v>
      </c>
      <c r="D376" s="242">
        <v>0</v>
      </c>
      <c r="E376" s="242">
        <v>4804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799.62</v>
      </c>
      <c r="E383" s="51">
        <f t="shared" si="103"/>
        <v>1452.01</v>
      </c>
      <c r="F383" s="52">
        <f t="shared" si="81"/>
        <v>181.58750406443062</v>
      </c>
    </row>
    <row r="384" spans="1:6" ht="12.75" customHeight="1" x14ac:dyDescent="0.2">
      <c r="A384" s="53">
        <v>4241</v>
      </c>
      <c r="B384" s="85" t="s">
        <v>783</v>
      </c>
      <c r="C384" s="50" t="s">
        <v>784</v>
      </c>
      <c r="D384" s="242">
        <v>799.62</v>
      </c>
      <c r="E384" s="242">
        <v>1452.01</v>
      </c>
      <c r="F384" s="52">
        <f t="shared" si="81"/>
        <v>181.58750406443062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12672.04</v>
      </c>
      <c r="E408" s="51">
        <f t="shared" si="111"/>
        <v>32859.17</v>
      </c>
      <c r="F408" s="52">
        <f t="shared" si="81"/>
        <v>259.30450030145107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1368934.2400000002</v>
      </c>
      <c r="E412" s="51">
        <f>E6+E298</f>
        <v>1712146.1300000001</v>
      </c>
      <c r="F412" s="52">
        <f t="shared" si="81"/>
        <v>125.0714665446603</v>
      </c>
    </row>
    <row r="413" spans="1:6" ht="12.75" customHeight="1" x14ac:dyDescent="0.2">
      <c r="A413" s="53" t="s">
        <v>608</v>
      </c>
      <c r="B413" s="85" t="s">
        <v>831</v>
      </c>
      <c r="C413" s="50" t="s">
        <v>832</v>
      </c>
      <c r="D413" s="51">
        <f t="shared" ref="D413:E413" si="112">D289+D350</f>
        <v>1370881.9200000002</v>
      </c>
      <c r="E413" s="51">
        <f t="shared" si="112"/>
        <v>1710168.86</v>
      </c>
      <c r="F413" s="52">
        <f t="shared" si="81"/>
        <v>124.74953787412994</v>
      </c>
    </row>
    <row r="414" spans="1:6" ht="12.75" customHeight="1" x14ac:dyDescent="0.2">
      <c r="A414" s="53" t="s">
        <v>608</v>
      </c>
      <c r="B414" s="85" t="s">
        <v>833</v>
      </c>
      <c r="C414" s="50" t="s">
        <v>834</v>
      </c>
      <c r="D414" s="51">
        <f t="shared" ref="D414:E414" si="113">IF(D412&gt;=D413,D412-D413,0)</f>
        <v>0</v>
      </c>
      <c r="E414" s="51">
        <f t="shared" si="113"/>
        <v>1977.2700000000186</v>
      </c>
      <c r="F414" s="52" t="str">
        <f t="shared" si="81"/>
        <v>-</v>
      </c>
    </row>
    <row r="415" spans="1:6" ht="12.75" customHeight="1" x14ac:dyDescent="0.2">
      <c r="A415" s="53" t="s">
        <v>608</v>
      </c>
      <c r="B415" s="85" t="s">
        <v>835</v>
      </c>
      <c r="C415" s="50" t="s">
        <v>836</v>
      </c>
      <c r="D415" s="51">
        <f t="shared" ref="D415:E415" si="114">IF(D413&gt;=D412,D413-D412,0)</f>
        <v>1947.6799999999348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311.49</v>
      </c>
      <c r="E417" s="51">
        <f t="shared" si="116"/>
        <v>1688</v>
      </c>
      <c r="F417" s="52">
        <f t="shared" si="81"/>
        <v>541.91145783171214</v>
      </c>
    </row>
    <row r="418" spans="1:6" ht="12.75" customHeight="1" x14ac:dyDescent="0.2">
      <c r="A418" s="55" t="s">
        <v>842</v>
      </c>
      <c r="B418" s="233" t="s">
        <v>843</v>
      </c>
      <c r="C418" s="56" t="s">
        <v>844</v>
      </c>
      <c r="D418" s="62">
        <f t="shared" ref="D418:E418" si="117">D294+D411</f>
        <v>797.19</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1368934.2400000002</v>
      </c>
      <c r="E639" s="51">
        <f t="shared" si="180"/>
        <v>1712146.1300000001</v>
      </c>
      <c r="F639" s="52">
        <f t="shared" si="119"/>
        <v>125.0714665446603</v>
      </c>
    </row>
    <row r="640" spans="1:6" ht="12.75" customHeight="1" x14ac:dyDescent="0.2">
      <c r="A640" s="53" t="s">
        <v>608</v>
      </c>
      <c r="B640" s="85" t="s">
        <v>1277</v>
      </c>
      <c r="C640" s="50" t="s">
        <v>1278</v>
      </c>
      <c r="D640" s="51">
        <f t="shared" ref="D640:E640" si="181">D413+D528</f>
        <v>1370881.9200000002</v>
      </c>
      <c r="E640" s="51">
        <f t="shared" si="181"/>
        <v>1710168.86</v>
      </c>
      <c r="F640" s="52">
        <f t="shared" si="119"/>
        <v>124.74953787412994</v>
      </c>
    </row>
    <row r="641" spans="1:6" ht="12.75" customHeight="1" x14ac:dyDescent="0.2">
      <c r="A641" s="53" t="s">
        <v>608</v>
      </c>
      <c r="B641" s="85" t="s">
        <v>1279</v>
      </c>
      <c r="C641" s="50" t="s">
        <v>1280</v>
      </c>
      <c r="D641" s="51">
        <f t="shared" ref="D641:E641" si="182">IF(D639&gt;=D640,D639-D640,0)</f>
        <v>0</v>
      </c>
      <c r="E641" s="51">
        <f t="shared" si="182"/>
        <v>1977.2700000000186</v>
      </c>
      <c r="F641" s="52" t="str">
        <f t="shared" si="119"/>
        <v>-</v>
      </c>
    </row>
    <row r="642" spans="1:6" ht="12.75" customHeight="1" x14ac:dyDescent="0.2">
      <c r="A642" s="53" t="s">
        <v>608</v>
      </c>
      <c r="B642" s="85" t="s">
        <v>1281</v>
      </c>
      <c r="C642" s="50" t="s">
        <v>1282</v>
      </c>
      <c r="D642" s="51">
        <f t="shared" ref="D642:E642" si="183">IF(D640&gt;=D639,D640-D639,0)</f>
        <v>1947.6799999999348</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311.49</v>
      </c>
      <c r="E644" s="51">
        <f t="shared" si="185"/>
        <v>1688</v>
      </c>
      <c r="F644" s="52">
        <f t="shared" si="119"/>
        <v>541.91145783171214</v>
      </c>
    </row>
    <row r="645" spans="1:6" ht="24" x14ac:dyDescent="0.2">
      <c r="A645" s="53" t="s">
        <v>608</v>
      </c>
      <c r="B645" s="85" t="s">
        <v>1287</v>
      </c>
      <c r="C645" s="50" t="s">
        <v>1288</v>
      </c>
      <c r="D645" s="51">
        <f t="shared" ref="D645:E645" si="186">IF(D641+D643-D642-D644&gt;=0,D641+D643-D642-D644,0)</f>
        <v>0</v>
      </c>
      <c r="E645" s="51">
        <f t="shared" si="186"/>
        <v>289.27000000001863</v>
      </c>
      <c r="F645" s="52" t="str">
        <f t="shared" si="119"/>
        <v>-</v>
      </c>
    </row>
    <row r="646" spans="1:6" ht="24" x14ac:dyDescent="0.2">
      <c r="A646" s="53" t="s">
        <v>608</v>
      </c>
      <c r="B646" s="85" t="s">
        <v>1289</v>
      </c>
      <c r="C646" s="50" t="s">
        <v>1290</v>
      </c>
      <c r="D646" s="51">
        <f t="shared" ref="D646:E646" si="187">IF(D642+D644-D641-D643&gt;=0,D642+D644-D641-D643,0)</f>
        <v>2259.1699999999346</v>
      </c>
      <c r="E646" s="51">
        <f t="shared" si="187"/>
        <v>0</v>
      </c>
      <c r="F646" s="52">
        <f t="shared" si="119"/>
        <v>0</v>
      </c>
    </row>
    <row r="647" spans="1:6" ht="24" x14ac:dyDescent="0.2">
      <c r="A647" s="55" t="s">
        <v>1291</v>
      </c>
      <c r="B647" s="233" t="s">
        <v>1292</v>
      </c>
      <c r="C647" s="56" t="s">
        <v>1291</v>
      </c>
      <c r="D647" s="243">
        <v>114897.43</v>
      </c>
      <c r="E647" s="243">
        <v>125697.90999999999</v>
      </c>
      <c r="F647" s="57">
        <f t="shared" si="119"/>
        <v>109.4001058161179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2356.15</v>
      </c>
      <c r="E649" s="242">
        <v>21028.81</v>
      </c>
      <c r="F649" s="52">
        <f t="shared" ref="F649:F724" si="188">IF(D649&lt;&gt;0,IF(E649/D649&gt;=100,"&gt;&gt;100",E649/D649*100),"-")</f>
        <v>892.50726821297462</v>
      </c>
    </row>
    <row r="650" spans="1:6" ht="12.75" customHeight="1" x14ac:dyDescent="0.2">
      <c r="A650" s="53" t="s">
        <v>1296</v>
      </c>
      <c r="B650" s="85" t="s">
        <v>1297</v>
      </c>
      <c r="C650" s="50" t="s">
        <v>1296</v>
      </c>
      <c r="D650" s="242">
        <v>295568.89</v>
      </c>
      <c r="E650" s="242">
        <v>382737.9</v>
      </c>
      <c r="F650" s="52">
        <f t="shared" si="188"/>
        <v>129.49194348566252</v>
      </c>
    </row>
    <row r="651" spans="1:6" ht="12.75" customHeight="1" x14ac:dyDescent="0.2">
      <c r="A651" s="53" t="s">
        <v>1298</v>
      </c>
      <c r="B651" s="85" t="s">
        <v>1299</v>
      </c>
      <c r="C651" s="50" t="s">
        <v>1298</v>
      </c>
      <c r="D651" s="242">
        <v>276896.23</v>
      </c>
      <c r="E651" s="242">
        <v>387965.86</v>
      </c>
      <c r="F651" s="52">
        <f t="shared" si="188"/>
        <v>140.11236628248784</v>
      </c>
    </row>
    <row r="652" spans="1:6" ht="24" x14ac:dyDescent="0.2">
      <c r="A652" s="53">
        <v>11</v>
      </c>
      <c r="B652" s="85" t="s">
        <v>1300</v>
      </c>
      <c r="C652" s="50" t="s">
        <v>1301</v>
      </c>
      <c r="D652" s="51">
        <f t="shared" ref="D652:E652" si="189">+D649+D650-D651</f>
        <v>21028.810000000056</v>
      </c>
      <c r="E652" s="51">
        <f t="shared" si="189"/>
        <v>15800.850000000035</v>
      </c>
      <c r="F652" s="52">
        <f t="shared" si="188"/>
        <v>75.139059223988397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60</v>
      </c>
      <c r="F654" s="52">
        <f t="shared" si="188"/>
        <v>105.26315789473684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55</v>
      </c>
      <c r="F656" s="52">
        <f t="shared" si="188"/>
        <v>110.00000000000001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1168025.1299999999</v>
      </c>
      <c r="E675" s="242">
        <v>1456401.76</v>
      </c>
      <c r="F675" s="52">
        <f t="shared" si="188"/>
        <v>124.68924876641995</v>
      </c>
    </row>
    <row r="676" spans="1:6" ht="24" x14ac:dyDescent="0.2">
      <c r="A676" s="53">
        <v>63613</v>
      </c>
      <c r="B676" s="232" t="s">
        <v>1349</v>
      </c>
      <c r="C676" s="50" t="s">
        <v>1350</v>
      </c>
      <c r="D676" s="242">
        <v>33445.4</v>
      </c>
      <c r="E676" s="242">
        <v>48940.01</v>
      </c>
      <c r="F676" s="52">
        <f t="shared" si="188"/>
        <v>146.32807501181028</v>
      </c>
    </row>
    <row r="677" spans="1:6" ht="24" x14ac:dyDescent="0.2">
      <c r="A677" s="53">
        <v>63622</v>
      </c>
      <c r="B677" s="232" t="s">
        <v>1351</v>
      </c>
      <c r="C677" s="50" t="s">
        <v>1352</v>
      </c>
      <c r="D677" s="242">
        <v>0</v>
      </c>
      <c r="E677" s="242">
        <v>1188.98</v>
      </c>
      <c r="F677" s="52" t="str">
        <f t="shared" si="188"/>
        <v>-</v>
      </c>
    </row>
    <row r="678" spans="1:6" ht="24" x14ac:dyDescent="0.2">
      <c r="A678" s="53">
        <v>63623</v>
      </c>
      <c r="B678" s="232" t="s">
        <v>1353</v>
      </c>
      <c r="C678" s="50" t="s">
        <v>1354</v>
      </c>
      <c r="D678" s="242">
        <v>0</v>
      </c>
      <c r="E678" s="242">
        <v>14771.13</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30594.58</v>
      </c>
      <c r="E710" s="242">
        <v>27369.29</v>
      </c>
      <c r="F710" s="52">
        <f t="shared" si="188"/>
        <v>89.457969352741557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110.6</v>
      </c>
      <c r="E712" s="242">
        <v>303.48</v>
      </c>
      <c r="F712" s="52">
        <f t="shared" si="188"/>
        <v>274.39421338155518</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4591.28</v>
      </c>
      <c r="E716" s="242">
        <v>2322.96</v>
      </c>
      <c r="F716" s="52">
        <f t="shared" si="188"/>
        <v>50.595041034308522</v>
      </c>
    </row>
    <row r="717" spans="1:6" ht="12.75" customHeight="1" x14ac:dyDescent="0.2">
      <c r="A717" s="53">
        <v>31215</v>
      </c>
      <c r="B717" s="85" t="s">
        <v>1413</v>
      </c>
      <c r="C717" s="50" t="s">
        <v>1414</v>
      </c>
      <c r="D717" s="242">
        <v>3500.17</v>
      </c>
      <c r="E717" s="242">
        <v>882.88</v>
      </c>
      <c r="F717" s="52">
        <f t="shared" si="188"/>
        <v>25.223917695426223</v>
      </c>
    </row>
    <row r="718" spans="1:6" ht="12.75" customHeight="1" x14ac:dyDescent="0.2">
      <c r="A718" s="53">
        <v>32121</v>
      </c>
      <c r="B718" s="85" t="s">
        <v>1415</v>
      </c>
      <c r="C718" s="50" t="s">
        <v>1416</v>
      </c>
      <c r="D718" s="242">
        <v>49486.38</v>
      </c>
      <c r="E718" s="242">
        <v>50501.17</v>
      </c>
      <c r="F718" s="52">
        <f t="shared" si="188"/>
        <v>102.05064504617229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984.81</v>
      </c>
      <c r="E720" s="242">
        <v>1543.34</v>
      </c>
      <c r="F720" s="52">
        <f t="shared" si="188"/>
        <v>156.71449315096314</v>
      </c>
    </row>
    <row r="721" spans="1:6" ht="12.75" customHeight="1" x14ac:dyDescent="0.2">
      <c r="A721" s="53" t="s">
        <v>1421</v>
      </c>
      <c r="B721" s="85" t="s">
        <v>1422</v>
      </c>
      <c r="C721" s="50" t="s">
        <v>1421</v>
      </c>
      <c r="D721" s="242">
        <v>0</v>
      </c>
      <c r="E721" s="242">
        <v>120</v>
      </c>
      <c r="F721" s="52" t="str">
        <f t="shared" si="188"/>
        <v>-</v>
      </c>
    </row>
    <row r="722" spans="1:6" ht="12.75" customHeight="1" x14ac:dyDescent="0.2">
      <c r="A722" s="53" t="s">
        <v>1423</v>
      </c>
      <c r="B722" s="85" t="s">
        <v>1424</v>
      </c>
      <c r="C722" s="50" t="s">
        <v>1423</v>
      </c>
      <c r="D722" s="242">
        <v>2450.04</v>
      </c>
      <c r="E722" s="242">
        <v>1653.25</v>
      </c>
      <c r="F722" s="52">
        <f t="shared" si="188"/>
        <v>67.478490147099649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836.5</v>
      </c>
      <c r="E817" s="242">
        <v>94.77</v>
      </c>
      <c r="F817" s="52">
        <f t="shared" si="190"/>
        <v>11.329348475791988</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287.76</v>
      </c>
      <c r="E823" s="242">
        <v>339.6</v>
      </c>
      <c r="F823" s="52">
        <f t="shared" si="190"/>
        <v>118.01501251042536</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13217.26</v>
      </c>
      <c r="E828" s="242">
        <v>16549.38</v>
      </c>
      <c r="F828" s="52">
        <f t="shared" si="190"/>
        <v>125.21036886616439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D258" sqref="D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680545.80999999994</v>
      </c>
      <c r="E6" s="229">
        <f t="shared" si="0"/>
        <v>681411.39</v>
      </c>
      <c r="F6" s="230">
        <f t="shared" ref="F6:F260" si="1">IF(D6&gt;0,IF(E6/D6&gt;=100,"&gt;&gt;100",E6/D6*100),"-")</f>
        <v>100.12718908665386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532983.56999999995</v>
      </c>
      <c r="E7" s="104">
        <f t="shared" si="2"/>
        <v>535248.02</v>
      </c>
      <c r="F7" s="93">
        <f t="shared" si="1"/>
        <v>100.42486300281266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4203.13</v>
      </c>
      <c r="E8" s="104">
        <f>E9+E10-E11</f>
        <v>4203.13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3114.8</v>
      </c>
      <c r="E9" s="247">
        <v>3114.8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1088.33</v>
      </c>
      <c r="E10" s="247">
        <v>1088.33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528780.43999999994</v>
      </c>
      <c r="E12" s="104">
        <f t="shared" si="3"/>
        <v>524494.89</v>
      </c>
      <c r="F12" s="93">
        <f t="shared" si="1"/>
        <v>99.189540747762919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492792.83999999997</v>
      </c>
      <c r="E13" s="104">
        <f t="shared" si="4"/>
        <v>480365.76</v>
      </c>
      <c r="F13" s="93">
        <f t="shared" si="1"/>
        <v>97.478234464607894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19031.96</v>
      </c>
      <c r="E14" s="247">
        <v>19031.96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1166117.78</v>
      </c>
      <c r="E15" s="247">
        <v>1166117.78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692356.9</v>
      </c>
      <c r="E18" s="247">
        <v>704783.98</v>
      </c>
      <c r="F18" s="93">
        <f t="shared" si="1"/>
        <v>101.79489508951237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20357.459999999963</v>
      </c>
      <c r="E19" s="104">
        <f t="shared" si="5"/>
        <v>29120.490000000049</v>
      </c>
      <c r="F19" s="93">
        <f t="shared" si="1"/>
        <v>143.04579254975866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201460.99</v>
      </c>
      <c r="E20" s="247">
        <v>213973.75</v>
      </c>
      <c r="F20" s="93">
        <f t="shared" si="1"/>
        <v>106.21100889060457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21396.75</v>
      </c>
      <c r="E21" s="247">
        <v>21396.75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14467.19</v>
      </c>
      <c r="E22" s="247">
        <v>19096.41</v>
      </c>
      <c r="F22" s="93">
        <f t="shared" si="1"/>
        <v>131.99805905638897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79.3</v>
      </c>
      <c r="E23" s="247">
        <v>79.3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9049.1299999999992</v>
      </c>
      <c r="E25" s="247">
        <v>10231.68</v>
      </c>
      <c r="F25" s="93">
        <f t="shared" si="1"/>
        <v>113.06810709979855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38239.120000000003</v>
      </c>
      <c r="E26" s="247">
        <v>39285.449999999997</v>
      </c>
      <c r="F26" s="93">
        <f t="shared" si="1"/>
        <v>102.73628158807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264335.02</v>
      </c>
      <c r="E28" s="247">
        <v>274942.84999999998</v>
      </c>
      <c r="F28" s="93">
        <f t="shared" si="1"/>
        <v>104.01302483492347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12788.310000000005</v>
      </c>
      <c r="E35" s="104">
        <f t="shared" si="7"/>
        <v>12166.810000000005</v>
      </c>
      <c r="F35" s="93">
        <f t="shared" si="1"/>
        <v>95.140092787866422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53783.4</v>
      </c>
      <c r="E36" s="247">
        <v>55229.41</v>
      </c>
      <c r="F36" s="93">
        <f t="shared" si="1"/>
        <v>102.68858049137839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40995.089999999997</v>
      </c>
      <c r="E40" s="247">
        <v>43062.6</v>
      </c>
      <c r="F40" s="93">
        <f t="shared" si="1"/>
        <v>105.04331128435138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2841.83</v>
      </c>
      <c r="E45" s="104">
        <f t="shared" si="9"/>
        <v>2841.83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2841.83</v>
      </c>
      <c r="E47" s="247">
        <v>2841.83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15573.45</v>
      </c>
      <c r="E54" s="247">
        <v>16343.3</v>
      </c>
      <c r="F54" s="93">
        <f t="shared" si="1"/>
        <v>104.94334909734194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15573.45</v>
      </c>
      <c r="E55" s="247">
        <v>16343.3</v>
      </c>
      <c r="F55" s="93">
        <f t="shared" si="1"/>
        <v>104.94334909734194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6550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6550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147562.23999999999</v>
      </c>
      <c r="E68" s="104">
        <f t="shared" si="13"/>
        <v>146163.37</v>
      </c>
      <c r="F68" s="93">
        <f t="shared" si="1"/>
        <v>99.052013577457217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21028.81</v>
      </c>
      <c r="E69" s="104">
        <f t="shared" si="14"/>
        <v>15800.85</v>
      </c>
      <c r="F69" s="93">
        <f t="shared" si="1"/>
        <v>75.139059223988426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20927.560000000001</v>
      </c>
      <c r="E70" s="104">
        <f t="shared" si="15"/>
        <v>15733.95</v>
      </c>
      <c r="F70" s="93">
        <f t="shared" si="1"/>
        <v>75.182916689762209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20927.560000000001</v>
      </c>
      <c r="E72" s="247">
        <v>15733.95</v>
      </c>
      <c r="F72" s="93">
        <f t="shared" si="1"/>
        <v>75.182916689762209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101.25</v>
      </c>
      <c r="E76" s="247">
        <v>66.900000000000006</v>
      </c>
      <c r="F76" s="93">
        <f t="shared" si="1"/>
        <v>66.07407407407409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10838.810000000001</v>
      </c>
      <c r="E78" s="104">
        <f>E79+SUM(E82:E84)-E85+E86</f>
        <v>1220.3800000000001</v>
      </c>
      <c r="F78" s="93">
        <f t="shared" si="1"/>
        <v>11.259354117287783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824.27</v>
      </c>
      <c r="E84" s="247">
        <v>1139.6500000000001</v>
      </c>
      <c r="F84" s="93">
        <f t="shared" si="1"/>
        <v>138.2617346257901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10014.540000000001</v>
      </c>
      <c r="E86" s="247">
        <v>80.73</v>
      </c>
      <c r="F86" s="93">
        <f t="shared" si="1"/>
        <v>0.80612789004787033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797.19</v>
      </c>
      <c r="E146" s="104">
        <f t="shared" si="26"/>
        <v>3444.23</v>
      </c>
      <c r="F146" s="93">
        <f t="shared" si="1"/>
        <v>432.04631267326488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797.19</v>
      </c>
      <c r="E159" s="247">
        <v>3086.9</v>
      </c>
      <c r="F159" s="93">
        <f t="shared" si="1"/>
        <v>387.22261945082101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357.33</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114897.43</v>
      </c>
      <c r="E170" s="104">
        <f t="shared" si="29"/>
        <v>125697.91</v>
      </c>
      <c r="F170" s="93">
        <f t="shared" si="1"/>
        <v>109.40010581611791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114897.43</v>
      </c>
      <c r="E173" s="247">
        <v>125697.91</v>
      </c>
      <c r="F173" s="93">
        <f t="shared" si="1"/>
        <v>109.40010581611791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680545.80999999982</v>
      </c>
      <c r="E175" s="104">
        <f t="shared" si="30"/>
        <v>681411.39</v>
      </c>
      <c r="F175" s="93">
        <f t="shared" si="1"/>
        <v>100.12718908665389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148453.04999999999</v>
      </c>
      <c r="E176" s="104">
        <f t="shared" si="31"/>
        <v>142429.87000000002</v>
      </c>
      <c r="F176" s="93">
        <f t="shared" si="1"/>
        <v>95.942703770653438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148453.04999999999</v>
      </c>
      <c r="E177" s="104">
        <f t="shared" si="32"/>
        <v>142388.46000000002</v>
      </c>
      <c r="F177" s="93">
        <f t="shared" si="1"/>
        <v>95.914809429647988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99471.86</v>
      </c>
      <c r="E178" s="247">
        <v>121545.85</v>
      </c>
      <c r="F178" s="93">
        <f t="shared" si="1"/>
        <v>122.19119055379079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38069.360000000001</v>
      </c>
      <c r="E179" s="247">
        <v>17430.84</v>
      </c>
      <c r="F179" s="93">
        <f t="shared" si="1"/>
        <v>45.787058148600345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191.39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191.39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10911.83</v>
      </c>
      <c r="E188" s="247">
        <v>3220.38</v>
      </c>
      <c r="F188" s="93">
        <f t="shared" si="1"/>
        <v>29.512739842904445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41.41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532092.75999999989</v>
      </c>
      <c r="E237" s="104">
        <f t="shared" si="41"/>
        <v>538981.52</v>
      </c>
      <c r="F237" s="93">
        <f t="shared" si="1"/>
        <v>101.29465396221518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533554.74</v>
      </c>
      <c r="E238" s="104">
        <f t="shared" si="42"/>
        <v>535248.02</v>
      </c>
      <c r="F238" s="93">
        <f t="shared" si="1"/>
        <v>100.31735825268836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533554.74</v>
      </c>
      <c r="E239" s="104">
        <f t="shared" si="43"/>
        <v>535248.02</v>
      </c>
      <c r="F239" s="93">
        <f t="shared" si="1"/>
        <v>100.31735825268836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516102.61</v>
      </c>
      <c r="E240" s="247">
        <v>517795.89</v>
      </c>
      <c r="F240" s="93">
        <f t="shared" si="1"/>
        <v>100.32808979594195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17452.13</v>
      </c>
      <c r="E241" s="247">
        <v>17452.13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-2259.17</v>
      </c>
      <c r="E245" s="104">
        <f t="shared" si="45"/>
        <v>289.27000000000044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10412.870000000001</v>
      </c>
      <c r="E246" s="104">
        <f t="shared" si="46"/>
        <v>5788.27</v>
      </c>
      <c r="F246" s="93">
        <f t="shared" si="1"/>
        <v>55.587652587615132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10412.870000000001</v>
      </c>
      <c r="E247" s="247">
        <v>5788.27</v>
      </c>
      <c r="F247" s="93">
        <f t="shared" si="1"/>
        <v>55.587652587615132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12672.04</v>
      </c>
      <c r="E250" s="104">
        <f t="shared" si="47"/>
        <v>5499</v>
      </c>
      <c r="F250" s="93">
        <f t="shared" si="1"/>
        <v>43.394749385260781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12672.04</v>
      </c>
      <c r="E252" s="247">
        <v>5499</v>
      </c>
      <c r="F252" s="93">
        <f t="shared" si="1"/>
        <v>43.394749385260781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797.19</v>
      </c>
      <c r="E255" s="247">
        <v>3444.23</v>
      </c>
      <c r="F255" s="93">
        <f t="shared" si="1"/>
        <v>432.04631267326488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797.19</v>
      </c>
      <c r="E265" s="247">
        <v>3444.23</v>
      </c>
      <c r="F265" s="93">
        <f t="shared" si="50"/>
        <v>432.04631267326488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9910.5</v>
      </c>
      <c r="E268" s="247">
        <v>80.73</v>
      </c>
      <c r="F268" s="93">
        <f t="shared" si="50"/>
        <v>0.8145905857423944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104.04</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1819.33</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148453.04999999999</v>
      </c>
      <c r="E288" s="247">
        <v>140569.13</v>
      </c>
      <c r="F288" s="93">
        <f t="shared" si="50"/>
        <v>94.689283918383637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41.41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2000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66.099999999999994</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10845.73</v>
      </c>
      <c r="E302" s="247">
        <v>1220.3800000000001</v>
      </c>
      <c r="F302" s="93">
        <f t="shared" si="50"/>
        <v>11.252170208920932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1370881.9200000002</v>
      </c>
      <c r="E114" s="81">
        <f t="shared" si="22"/>
        <v>1710168.86</v>
      </c>
      <c r="F114" s="63">
        <f t="shared" si="1"/>
        <v>124.74953787412994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1305084.81</v>
      </c>
      <c r="E115" s="81">
        <f t="shared" si="23"/>
        <v>1631220.52</v>
      </c>
      <c r="F115" s="63">
        <f t="shared" si="1"/>
        <v>124.98961810765385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1305084.81</v>
      </c>
      <c r="E117" s="249">
        <v>1631220.52</v>
      </c>
      <c r="F117" s="63">
        <f t="shared" si="1"/>
        <v>124.98961810765385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65797.11</v>
      </c>
      <c r="E126" s="249">
        <v>78948.34</v>
      </c>
      <c r="F126" s="63">
        <f t="shared" si="1"/>
        <v>119.98754960514222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1370881.9200000002</v>
      </c>
      <c r="E141" s="106">
        <f t="shared" si="28"/>
        <v>1710168.86</v>
      </c>
      <c r="F141" s="82">
        <f t="shared" si="1"/>
        <v>124.74953787412994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99" sqref="D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148453.04999999999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1675213.1900000002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1675213.1900000002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1390433.12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227247.81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1506.58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5717.13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50308.55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1681236.3699999999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1630969.23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1368359.13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247886.33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1315.19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13408.58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50267.14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142429.87000000034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1860.74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1819.33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1819.33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1819.33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41.41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41.41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140569.13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80.73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140488.4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2025-01-31T14:10:25Z</cp:lastPrinted>
  <dcterms:created xsi:type="dcterms:W3CDTF">2022-04-01T05:14:30Z</dcterms:created>
  <dcterms:modified xsi:type="dcterms:W3CDTF">2025-01-31T14:12:09Z</dcterms:modified>
</cp:coreProperties>
</file>