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Moji dokumenti\Documents\"/>
    </mc:Choice>
  </mc:AlternateContent>
  <xr:revisionPtr revIDLastSave="0" documentId="8_{B5D57D28-BEFF-4BBA-9BBD-6D37416C04A8}"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G301" i="9"/>
  <c r="F301" i="9"/>
  <c r="E301" i="9"/>
  <c r="B301" i="9" s="1"/>
  <c r="H300" i="9"/>
  <c r="G300" i="9"/>
  <c r="E300" i="9" s="1"/>
  <c r="B300" i="9" s="1"/>
  <c r="F300" i="9"/>
  <c r="H299" i="9"/>
  <c r="G299" i="9"/>
  <c r="F299" i="9"/>
  <c r="H298" i="9"/>
  <c r="E298" i="9" s="1"/>
  <c r="B298" i="9" s="1"/>
  <c r="G298" i="9"/>
  <c r="F298" i="9"/>
  <c r="H297" i="9"/>
  <c r="G297" i="9"/>
  <c r="F297" i="9"/>
  <c r="H296" i="9"/>
  <c r="G296" i="9"/>
  <c r="F296" i="9"/>
  <c r="E296" i="9"/>
  <c r="B296" i="9" s="1"/>
  <c r="H295" i="9"/>
  <c r="G295" i="9"/>
  <c r="F295" i="9"/>
  <c r="H294" i="9"/>
  <c r="E294" i="9" s="1"/>
  <c r="B294" i="9" s="1"/>
  <c r="G294" i="9"/>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c r="E244" i="9"/>
  <c r="B244" i="9" s="1"/>
  <c r="M243" i="9"/>
  <c r="L243" i="9"/>
  <c r="F243" i="9"/>
  <c r="E243" i="9"/>
  <c r="B243" i="9" s="1"/>
  <c r="M242" i="9"/>
  <c r="L242" i="9"/>
  <c r="F242" i="9" s="1"/>
  <c r="B242" i="9" s="1"/>
  <c r="E242" i="9"/>
  <c r="M241" i="9"/>
  <c r="L241" i="9"/>
  <c r="F241" i="9" s="1"/>
  <c r="B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c r="E232" i="9"/>
  <c r="B232" i="9" s="1"/>
  <c r="M231" i="9"/>
  <c r="L231" i="9"/>
  <c r="F231" i="9"/>
  <c r="E231" i="9"/>
  <c r="B231" i="9" s="1"/>
  <c r="M230" i="9"/>
  <c r="L230" i="9"/>
  <c r="F230" i="9" s="1"/>
  <c r="B230" i="9" s="1"/>
  <c r="E230" i="9"/>
  <c r="M229" i="9"/>
  <c r="L229" i="9"/>
  <c r="F229" i="9" s="1"/>
  <c r="B229" i="9" s="1"/>
  <c r="E229" i="9"/>
  <c r="M228" i="9"/>
  <c r="L228" i="9"/>
  <c r="F228" i="9"/>
  <c r="E228" i="9"/>
  <c r="B228" i="9" s="1"/>
  <c r="M227" i="9"/>
  <c r="L227" i="9"/>
  <c r="F227" i="9" s="1"/>
  <c r="E227" i="9"/>
  <c r="B227" i="9" s="1"/>
  <c r="M226" i="9"/>
  <c r="L226" i="9"/>
  <c r="F226" i="9" s="1"/>
  <c r="B226" i="9" s="1"/>
  <c r="E226" i="9"/>
  <c r="M225" i="9"/>
  <c r="L225" i="9"/>
  <c r="F225" i="9" s="1"/>
  <c r="B225" i="9" s="1"/>
  <c r="E225" i="9"/>
  <c r="M224" i="9"/>
  <c r="L224" i="9"/>
  <c r="F224" i="9"/>
  <c r="E224" i="9"/>
  <c r="B224" i="9" s="1"/>
  <c r="M223" i="9"/>
  <c r="L223" i="9"/>
  <c r="E223" i="9"/>
  <c r="M222" i="9"/>
  <c r="L222" i="9"/>
  <c r="F222" i="9" s="1"/>
  <c r="B222" i="9" s="1"/>
  <c r="E222" i="9"/>
  <c r="M221" i="9"/>
  <c r="L221" i="9"/>
  <c r="E221" i="9"/>
  <c r="M220" i="9"/>
  <c r="F220" i="9" s="1"/>
  <c r="L220" i="9"/>
  <c r="E220" i="9"/>
  <c r="M219" i="9"/>
  <c r="L219" i="9"/>
  <c r="F219" i="9" s="1"/>
  <c r="B219" i="9" s="1"/>
  <c r="E219" i="9"/>
  <c r="M218" i="9"/>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B70" i="9" s="1"/>
  <c r="F70" i="9"/>
  <c r="H69" i="9"/>
  <c r="G69" i="9"/>
  <c r="F69" i="9"/>
  <c r="H68" i="9"/>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F54" i="9"/>
  <c r="B54" i="9"/>
  <c r="H53" i="9"/>
  <c r="G53" i="9"/>
  <c r="F53" i="9"/>
  <c r="E53" i="9"/>
  <c r="B53" i="9" s="1"/>
  <c r="H52" i="9"/>
  <c r="G52" i="9"/>
  <c r="E52" i="9" s="1"/>
  <c r="F52" i="9"/>
  <c r="B52" i="9"/>
  <c r="H51" i="9"/>
  <c r="G51" i="9"/>
  <c r="F51" i="9"/>
  <c r="E51" i="9"/>
  <c r="B51" i="9" s="1"/>
  <c r="H50" i="9"/>
  <c r="E50" i="9" s="1"/>
  <c r="G50" i="9"/>
  <c r="F50" i="9"/>
  <c r="B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F32" i="9"/>
  <c r="H31" i="9"/>
  <c r="G31" i="9"/>
  <c r="F31" i="9"/>
  <c r="E31" i="9"/>
  <c r="B31" i="9" s="1"/>
  <c r="H30" i="9"/>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I3" i="9"/>
  <c r="H3" i="9"/>
  <c r="G3" i="9"/>
  <c r="D101" i="8"/>
  <c r="I36" i="3" s="1"/>
  <c r="D95" i="8"/>
  <c r="D90" i="8"/>
  <c r="D85" i="8"/>
  <c r="D80" i="8"/>
  <c r="D75" i="8"/>
  <c r="D70" i="8"/>
  <c r="D65" i="8"/>
  <c r="D60" i="8"/>
  <c r="D55" i="8"/>
  <c r="D49" i="8" s="1"/>
  <c r="D43" i="8" s="1"/>
  <c r="D50" i="8"/>
  <c r="D44" i="8"/>
  <c r="D36" i="8"/>
  <c r="D26" i="8"/>
  <c r="D24" i="8" s="1"/>
  <c r="C1499" i="1" s="1"/>
  <c r="D18" i="8"/>
  <c r="D8" i="8"/>
  <c r="D6" i="8" s="1"/>
  <c r="C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E114" i="6" s="1"/>
  <c r="I27" i="3"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D250" i="5"/>
  <c r="F249" i="5"/>
  <c r="F248" i="5"/>
  <c r="F247" i="5"/>
  <c r="E246" i="5"/>
  <c r="D1223" i="1" s="1"/>
  <c r="D246" i="5"/>
  <c r="F244" i="5"/>
  <c r="F243" i="5"/>
  <c r="E242" i="5"/>
  <c r="D1219" i="1" s="1"/>
  <c r="D242" i="5"/>
  <c r="F242" i="5" s="1"/>
  <c r="F241" i="5"/>
  <c r="F240" i="5"/>
  <c r="E239" i="5"/>
  <c r="F239" i="5"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C1154" i="1" s="1"/>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E78" i="5"/>
  <c r="D1056" i="1" s="1"/>
  <c r="F77" i="5"/>
  <c r="F76" i="5"/>
  <c r="F75" i="5"/>
  <c r="F74" i="5"/>
  <c r="F73" i="5"/>
  <c r="F72" i="5"/>
  <c r="F71" i="5"/>
  <c r="E70" i="5"/>
  <c r="E69" i="5"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C1013" i="1" s="1"/>
  <c r="F34" i="5"/>
  <c r="F33" i="5"/>
  <c r="F32" i="5"/>
  <c r="F31" i="5"/>
  <c r="F30" i="5"/>
  <c r="F29" i="5"/>
  <c r="E29" i="5"/>
  <c r="D29" i="5"/>
  <c r="F28" i="5"/>
  <c r="F27" i="5"/>
  <c r="F26" i="5"/>
  <c r="F25" i="5"/>
  <c r="F24" i="5"/>
  <c r="F23" i="5"/>
  <c r="F22" i="5"/>
  <c r="F21" i="5"/>
  <c r="F20" i="5"/>
  <c r="E19" i="5"/>
  <c r="D19" i="5"/>
  <c r="C997" i="1"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E528"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F485" i="4"/>
  <c r="E485" i="4"/>
  <c r="D485" i="4"/>
  <c r="F483" i="4"/>
  <c r="F482" i="4"/>
  <c r="E481" i="4"/>
  <c r="D481" i="4"/>
  <c r="F481" i="4" s="1"/>
  <c r="F480" i="4"/>
  <c r="F479" i="4"/>
  <c r="F478" i="4"/>
  <c r="E478" i="4"/>
  <c r="E472" i="4" s="1"/>
  <c r="D478" i="4"/>
  <c r="F477" i="4"/>
  <c r="F476" i="4"/>
  <c r="F475" i="4"/>
  <c r="F474" i="4"/>
  <c r="E473" i="4"/>
  <c r="D473" i="4"/>
  <c r="D472" i="4" s="1"/>
  <c r="F472" i="4" s="1"/>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6" i="4"/>
  <c r="F425" i="4"/>
  <c r="F424" i="4"/>
  <c r="F423" i="4"/>
  <c r="F422" i="4"/>
  <c r="E422" i="4"/>
  <c r="E421" i="4" s="1"/>
  <c r="D422" i="4"/>
  <c r="E418" i="4"/>
  <c r="F418" i="4" s="1"/>
  <c r="D418" i="4"/>
  <c r="E417" i="4"/>
  <c r="D412" i="1" s="1"/>
  <c r="D417" i="4"/>
  <c r="C412" i="1" s="1"/>
  <c r="E416" i="4"/>
  <c r="D411" i="1" s="1"/>
  <c r="D416" i="4"/>
  <c r="F411" i="4"/>
  <c r="F410" i="4"/>
  <c r="F409" i="4"/>
  <c r="F406" i="4"/>
  <c r="F405" i="4"/>
  <c r="F404" i="4"/>
  <c r="F403" i="4"/>
  <c r="E402" i="4"/>
  <c r="D402" i="4"/>
  <c r="F402" i="4" s="1"/>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C364" i="1" s="1"/>
  <c r="G364" i="1" s="1"/>
  <c r="F368" i="4"/>
  <c r="F367" i="4"/>
  <c r="F366" i="4"/>
  <c r="F365" i="4"/>
  <c r="E364" i="4"/>
  <c r="D364" i="4"/>
  <c r="F364" i="4" s="1"/>
  <c r="F362" i="4"/>
  <c r="F361" i="4"/>
  <c r="F360" i="4"/>
  <c r="F359" i="4"/>
  <c r="F358" i="4"/>
  <c r="F357" i="4"/>
  <c r="F356" i="4"/>
  <c r="E356" i="4"/>
  <c r="E351" i="4" s="1"/>
  <c r="D356" i="4"/>
  <c r="F355" i="4"/>
  <c r="F354" i="4"/>
  <c r="F353" i="4"/>
  <c r="E352" i="4"/>
  <c r="D352" i="4"/>
  <c r="D351" i="4" s="1"/>
  <c r="F351"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F304" i="4"/>
  <c r="E304" i="4"/>
  <c r="E299" i="4" s="1"/>
  <c r="D304" i="4"/>
  <c r="F303" i="4"/>
  <c r="F302" i="4"/>
  <c r="F301" i="4"/>
  <c r="E300" i="4"/>
  <c r="D300" i="4"/>
  <c r="D299" i="4" s="1"/>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F219" i="4"/>
  <c r="E219" i="4"/>
  <c r="D219" i="4"/>
  <c r="F218" i="4"/>
  <c r="F217" i="4"/>
  <c r="E216" i="4"/>
  <c r="E215" i="4" s="1"/>
  <c r="D216" i="4"/>
  <c r="F216" i="4" s="1"/>
  <c r="F215" i="4"/>
  <c r="D215" i="4"/>
  <c r="F214" i="4"/>
  <c r="F213" i="4"/>
  <c r="F212" i="4"/>
  <c r="F211" i="4"/>
  <c r="F210"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E124" i="4" s="1"/>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F107" i="4"/>
  <c r="E107" i="4"/>
  <c r="E106" i="4" s="1"/>
  <c r="F106" i="4" s="1"/>
  <c r="D107" i="4"/>
  <c r="D106" i="4"/>
  <c r="F105" i="4"/>
  <c r="F104" i="4"/>
  <c r="F103" i="4"/>
  <c r="F102" i="4"/>
  <c r="F101" i="4"/>
  <c r="F100" i="4"/>
  <c r="F99"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C64" i="1"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I35"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C1577" i="1"/>
  <c r="H1577" i="1" s="1"/>
  <c r="C1576" i="1"/>
  <c r="G1576" i="1" s="1"/>
  <c r="H1575" i="1"/>
  <c r="G1575" i="1"/>
  <c r="C1575" i="1"/>
  <c r="H1574" i="1"/>
  <c r="C1574" i="1"/>
  <c r="G1574" i="1" s="1"/>
  <c r="G1573" i="1"/>
  <c r="C1573" i="1"/>
  <c r="H1573" i="1" s="1"/>
  <c r="H1572" i="1"/>
  <c r="C1572" i="1"/>
  <c r="G1572" i="1" s="1"/>
  <c r="H1571" i="1"/>
  <c r="G1571" i="1"/>
  <c r="C1571" i="1"/>
  <c r="C1570" i="1"/>
  <c r="G1570" i="1" s="1"/>
  <c r="G1569" i="1"/>
  <c r="C1569" i="1"/>
  <c r="H1569" i="1" s="1"/>
  <c r="C1568" i="1"/>
  <c r="G1568" i="1" s="1"/>
  <c r="H1567" i="1"/>
  <c r="G1567" i="1"/>
  <c r="C1567" i="1"/>
  <c r="H1566" i="1"/>
  <c r="C1566" i="1"/>
  <c r="G1566" i="1" s="1"/>
  <c r="G1565" i="1"/>
  <c r="C1565" i="1"/>
  <c r="H1565" i="1" s="1"/>
  <c r="H1564" i="1"/>
  <c r="C1564" i="1"/>
  <c r="G1564" i="1" s="1"/>
  <c r="H1563" i="1"/>
  <c r="G1563" i="1"/>
  <c r="C1563" i="1"/>
  <c r="C1562" i="1"/>
  <c r="G1562" i="1" s="1"/>
  <c r="G1561" i="1"/>
  <c r="C1561" i="1"/>
  <c r="H1561" i="1" s="1"/>
  <c r="C1560" i="1"/>
  <c r="G1560" i="1" s="1"/>
  <c r="H1559" i="1"/>
  <c r="G1559" i="1"/>
  <c r="C1559" i="1"/>
  <c r="H1558" i="1"/>
  <c r="C1558" i="1"/>
  <c r="G1558" i="1" s="1"/>
  <c r="G1557" i="1"/>
  <c r="C1557" i="1"/>
  <c r="H1557" i="1" s="1"/>
  <c r="H1556" i="1"/>
  <c r="C1556" i="1"/>
  <c r="G1556" i="1" s="1"/>
  <c r="H1555" i="1"/>
  <c r="G1555" i="1"/>
  <c r="C1555" i="1"/>
  <c r="C1554" i="1"/>
  <c r="G1554" i="1" s="1"/>
  <c r="G1553" i="1"/>
  <c r="C1553" i="1"/>
  <c r="H1553" i="1" s="1"/>
  <c r="C1552" i="1"/>
  <c r="G1552" i="1" s="1"/>
  <c r="H1551" i="1"/>
  <c r="G1551" i="1"/>
  <c r="C1551" i="1"/>
  <c r="H1550" i="1"/>
  <c r="C1550" i="1"/>
  <c r="G1550" i="1" s="1"/>
  <c r="G1549" i="1"/>
  <c r="C1549" i="1"/>
  <c r="H1549" i="1" s="1"/>
  <c r="H1548" i="1"/>
  <c r="C1548" i="1"/>
  <c r="G1548" i="1" s="1"/>
  <c r="H1547" i="1"/>
  <c r="G1547" i="1"/>
  <c r="C1547" i="1"/>
  <c r="C1546" i="1"/>
  <c r="G1546" i="1" s="1"/>
  <c r="G1545" i="1"/>
  <c r="C1545" i="1"/>
  <c r="H1545" i="1" s="1"/>
  <c r="C1544" i="1"/>
  <c r="G1544" i="1" s="1"/>
  <c r="H1543" i="1"/>
  <c r="G1543" i="1"/>
  <c r="C1543" i="1"/>
  <c r="H1542" i="1"/>
  <c r="C1542" i="1"/>
  <c r="G1542" i="1" s="1"/>
  <c r="G1541" i="1"/>
  <c r="C1541" i="1"/>
  <c r="H1541" i="1" s="1"/>
  <c r="H1540" i="1"/>
  <c r="C1540" i="1"/>
  <c r="G1540" i="1" s="1"/>
  <c r="H1539" i="1"/>
  <c r="G1539" i="1"/>
  <c r="C1539" i="1"/>
  <c r="C1538" i="1"/>
  <c r="G1538" i="1" s="1"/>
  <c r="G1537" i="1"/>
  <c r="C1537" i="1"/>
  <c r="H1537" i="1" s="1"/>
  <c r="C1536" i="1"/>
  <c r="G1536" i="1" s="1"/>
  <c r="H1535" i="1"/>
  <c r="G1535" i="1"/>
  <c r="C1535" i="1"/>
  <c r="H1534" i="1"/>
  <c r="C1534" i="1"/>
  <c r="G1534" i="1" s="1"/>
  <c r="G1533" i="1"/>
  <c r="C1533" i="1"/>
  <c r="H1533" i="1" s="1"/>
  <c r="H1532" i="1"/>
  <c r="C1532" i="1"/>
  <c r="G1532" i="1" s="1"/>
  <c r="H1531" i="1"/>
  <c r="G1531" i="1"/>
  <c r="C1531" i="1"/>
  <c r="C1530" i="1"/>
  <c r="G1530" i="1" s="1"/>
  <c r="G1529" i="1"/>
  <c r="C1529" i="1"/>
  <c r="H1529" i="1" s="1"/>
  <c r="C1528" i="1"/>
  <c r="G1528" i="1" s="1"/>
  <c r="H1527" i="1"/>
  <c r="G1527" i="1"/>
  <c r="C1527" i="1"/>
  <c r="H1526" i="1"/>
  <c r="C1526" i="1"/>
  <c r="G1526" i="1" s="1"/>
  <c r="G1525" i="1"/>
  <c r="C1525" i="1"/>
  <c r="H1525" i="1" s="1"/>
  <c r="H1524" i="1"/>
  <c r="C1524" i="1"/>
  <c r="G1524" i="1" s="1"/>
  <c r="H1523" i="1"/>
  <c r="G1523" i="1"/>
  <c r="C1523" i="1"/>
  <c r="C1522" i="1"/>
  <c r="G1522" i="1" s="1"/>
  <c r="G1521" i="1"/>
  <c r="C1521" i="1"/>
  <c r="H1521" i="1" s="1"/>
  <c r="C1520" i="1"/>
  <c r="G1520" i="1" s="1"/>
  <c r="H1519" i="1"/>
  <c r="G1519" i="1"/>
  <c r="C1519" i="1"/>
  <c r="H1518" i="1"/>
  <c r="C1518" i="1"/>
  <c r="G1518" i="1" s="1"/>
  <c r="C1516" i="1"/>
  <c r="G1516" i="1" s="1"/>
  <c r="H1515" i="1"/>
  <c r="G1515" i="1"/>
  <c r="C1515" i="1"/>
  <c r="H1514" i="1"/>
  <c r="C1514" i="1"/>
  <c r="G1514" i="1" s="1"/>
  <c r="G1513" i="1"/>
  <c r="C1513" i="1"/>
  <c r="H1513" i="1" s="1"/>
  <c r="H1512" i="1"/>
  <c r="C1512" i="1"/>
  <c r="G1512" i="1" s="1"/>
  <c r="H1511" i="1"/>
  <c r="G1511" i="1"/>
  <c r="C1511" i="1"/>
  <c r="C1510" i="1"/>
  <c r="G1510" i="1" s="1"/>
  <c r="C1509" i="1"/>
  <c r="H1509" i="1" s="1"/>
  <c r="C1508" i="1"/>
  <c r="G1508" i="1" s="1"/>
  <c r="C1507" i="1"/>
  <c r="H1507" i="1" s="1"/>
  <c r="H1506" i="1"/>
  <c r="C1506" i="1"/>
  <c r="G1506" i="1" s="1"/>
  <c r="G1505" i="1"/>
  <c r="C1505" i="1"/>
  <c r="H1505" i="1" s="1"/>
  <c r="C1504" i="1"/>
  <c r="G1504" i="1" s="1"/>
  <c r="C1503" i="1"/>
  <c r="G1503" i="1" s="1"/>
  <c r="C1502" i="1"/>
  <c r="G1502" i="1" s="1"/>
  <c r="C1500" i="1"/>
  <c r="G1500" i="1" s="1"/>
  <c r="H1498" i="1"/>
  <c r="C1498" i="1"/>
  <c r="G1498" i="1" s="1"/>
  <c r="G1497" i="1"/>
  <c r="C1497" i="1"/>
  <c r="H1497" i="1" s="1"/>
  <c r="H1496" i="1"/>
  <c r="C1496" i="1"/>
  <c r="G1496" i="1" s="1"/>
  <c r="H1495" i="1"/>
  <c r="G1495" i="1"/>
  <c r="C1495" i="1"/>
  <c r="C1494" i="1"/>
  <c r="G1494" i="1" s="1"/>
  <c r="G1493" i="1"/>
  <c r="C1493" i="1"/>
  <c r="H1493" i="1" s="1"/>
  <c r="C1492" i="1"/>
  <c r="G1492" i="1" s="1"/>
  <c r="H1491" i="1"/>
  <c r="C1491" i="1"/>
  <c r="G1491" i="1" s="1"/>
  <c r="H1490" i="1"/>
  <c r="C1490" i="1"/>
  <c r="G1490" i="1" s="1"/>
  <c r="C1489" i="1"/>
  <c r="H1489" i="1" s="1"/>
  <c r="H1488" i="1"/>
  <c r="C1488" i="1"/>
  <c r="G1488" i="1" s="1"/>
  <c r="H1487" i="1"/>
  <c r="G1487" i="1"/>
  <c r="C1487" i="1"/>
  <c r="C1486" i="1"/>
  <c r="G1486" i="1" s="1"/>
  <c r="C1485" i="1"/>
  <c r="H1485" i="1" s="1"/>
  <c r="C1484" i="1"/>
  <c r="G1484" i="1" s="1"/>
  <c r="C1482" i="1"/>
  <c r="G1482" i="1" s="1"/>
  <c r="H1480" i="1"/>
  <c r="C1480" i="1"/>
  <c r="G1480" i="1" s="1"/>
  <c r="D1479" i="1"/>
  <c r="C1479" i="1"/>
  <c r="G1479" i="1" s="1"/>
  <c r="D1478" i="1"/>
  <c r="C1478" i="1"/>
  <c r="G1478" i="1" s="1"/>
  <c r="D1477" i="1"/>
  <c r="C1477" i="1"/>
  <c r="G1477" i="1" s="1"/>
  <c r="D1476" i="1"/>
  <c r="C1476" i="1"/>
  <c r="G1476" i="1" s="1"/>
  <c r="D1475" i="1"/>
  <c r="C1475" i="1"/>
  <c r="H1475" i="1" s="1"/>
  <c r="D1474" i="1"/>
  <c r="C1474" i="1"/>
  <c r="G1474" i="1" s="1"/>
  <c r="D1473" i="1"/>
  <c r="C1473" i="1"/>
  <c r="G1473" i="1" s="1"/>
  <c r="D1472" i="1"/>
  <c r="C1472" i="1"/>
  <c r="G1472" i="1" s="1"/>
  <c r="D1471" i="1"/>
  <c r="C1471" i="1"/>
  <c r="G1471" i="1" s="1"/>
  <c r="G1470"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D1461" i="1"/>
  <c r="C1461" i="1"/>
  <c r="H1461" i="1" s="1"/>
  <c r="D1460" i="1"/>
  <c r="C1460" i="1"/>
  <c r="G1460" i="1" s="1"/>
  <c r="D1459" i="1"/>
  <c r="C1459" i="1"/>
  <c r="G1459" i="1" s="1"/>
  <c r="D1458" i="1"/>
  <c r="C1458" i="1"/>
  <c r="G1458" i="1" s="1"/>
  <c r="D1457" i="1"/>
  <c r="C1457" i="1"/>
  <c r="G1457" i="1" s="1"/>
  <c r="D1456" i="1"/>
  <c r="C1456" i="1"/>
  <c r="G1456" i="1" s="1"/>
  <c r="D1455" i="1"/>
  <c r="C1455" i="1"/>
  <c r="G1455" i="1" s="1"/>
  <c r="D1454" i="1"/>
  <c r="D1453" i="1"/>
  <c r="D1452" i="1"/>
  <c r="C1452" i="1"/>
  <c r="J1452" i="1" s="1"/>
  <c r="D1451" i="1"/>
  <c r="C1451" i="1"/>
  <c r="G1451" i="1" s="1"/>
  <c r="G1450" i="1"/>
  <c r="D1450" i="1"/>
  <c r="C1450" i="1"/>
  <c r="J1450" i="1" s="1"/>
  <c r="D1449" i="1"/>
  <c r="G1449" i="1" s="1"/>
  <c r="C1449" i="1"/>
  <c r="D1448" i="1"/>
  <c r="C1448" i="1"/>
  <c r="J1448" i="1" s="1"/>
  <c r="D1447" i="1"/>
  <c r="C1447" i="1"/>
  <c r="G1447" i="1" s="1"/>
  <c r="G1446" i="1"/>
  <c r="D1446" i="1"/>
  <c r="C1446" i="1"/>
  <c r="J1446" i="1" s="1"/>
  <c r="H1445" i="1"/>
  <c r="D1445" i="1"/>
  <c r="C1445" i="1"/>
  <c r="G1445" i="1" s="1"/>
  <c r="H1444" i="1"/>
  <c r="D1444" i="1"/>
  <c r="G1444" i="1" s="1"/>
  <c r="I1444" i="1" s="1"/>
  <c r="C1444" i="1"/>
  <c r="D1443" i="1"/>
  <c r="C1443" i="1"/>
  <c r="G1443" i="1" s="1"/>
  <c r="D1442" i="1"/>
  <c r="J1442" i="1" s="1"/>
  <c r="C1442" i="1"/>
  <c r="H1441" i="1"/>
  <c r="D1441" i="1"/>
  <c r="C1441" i="1"/>
  <c r="G1441" i="1" s="1"/>
  <c r="I1441" i="1" s="1"/>
  <c r="H1440" i="1"/>
  <c r="D1440" i="1"/>
  <c r="G1440" i="1" s="1"/>
  <c r="I1440" i="1" s="1"/>
  <c r="C1440" i="1"/>
  <c r="D1439" i="1"/>
  <c r="C1439" i="1"/>
  <c r="G1439" i="1" s="1"/>
  <c r="D1438" i="1"/>
  <c r="H1438" i="1" s="1"/>
  <c r="C1438" i="1"/>
  <c r="H1437" i="1"/>
  <c r="D1437" i="1"/>
  <c r="C1437" i="1"/>
  <c r="G1437" i="1" s="1"/>
  <c r="D1434" i="1"/>
  <c r="H1434" i="1" s="1"/>
  <c r="C1434" i="1"/>
  <c r="H1433" i="1"/>
  <c r="D1433" i="1"/>
  <c r="C1433" i="1"/>
  <c r="G1433" i="1" s="1"/>
  <c r="D1432" i="1"/>
  <c r="C1432" i="1"/>
  <c r="D1431" i="1"/>
  <c r="C1431" i="1"/>
  <c r="D1430" i="1"/>
  <c r="H1430" i="1" s="1"/>
  <c r="C1430" i="1"/>
  <c r="H1429" i="1"/>
  <c r="D1429" i="1"/>
  <c r="C1429" i="1"/>
  <c r="G1429" i="1" s="1"/>
  <c r="D1428" i="1"/>
  <c r="C1428" i="1"/>
  <c r="H1428" i="1" s="1"/>
  <c r="D1427" i="1"/>
  <c r="C1427" i="1"/>
  <c r="D1426" i="1"/>
  <c r="H1426" i="1" s="1"/>
  <c r="C1426" i="1"/>
  <c r="H1425" i="1"/>
  <c r="D1425" i="1"/>
  <c r="C1425" i="1"/>
  <c r="G1425" i="1" s="1"/>
  <c r="D1424" i="1"/>
  <c r="C1424" i="1"/>
  <c r="D1423" i="1"/>
  <c r="C1423" i="1"/>
  <c r="D1422" i="1"/>
  <c r="H1422" i="1" s="1"/>
  <c r="C1422" i="1"/>
  <c r="H1421" i="1"/>
  <c r="D1421" i="1"/>
  <c r="C1421" i="1"/>
  <c r="G1421" i="1" s="1"/>
  <c r="D1420" i="1"/>
  <c r="C1420" i="1"/>
  <c r="D1419" i="1"/>
  <c r="C1419" i="1"/>
  <c r="D1418" i="1"/>
  <c r="H1418" i="1" s="1"/>
  <c r="C1418" i="1"/>
  <c r="H1417" i="1"/>
  <c r="D1417" i="1"/>
  <c r="C1417" i="1"/>
  <c r="G1417" i="1" s="1"/>
  <c r="D1416" i="1"/>
  <c r="C1416" i="1"/>
  <c r="D1415" i="1"/>
  <c r="C1415" i="1"/>
  <c r="D1414" i="1"/>
  <c r="H1414" i="1" s="1"/>
  <c r="C1414" i="1"/>
  <c r="H1413" i="1"/>
  <c r="D1413" i="1"/>
  <c r="C1413" i="1"/>
  <c r="G1413" i="1" s="1"/>
  <c r="D1412" i="1"/>
  <c r="C1412" i="1"/>
  <c r="H1412" i="1" s="1"/>
  <c r="D1411" i="1"/>
  <c r="C1411" i="1"/>
  <c r="D1410" i="1"/>
  <c r="H1410" i="1" s="1"/>
  <c r="C1410" i="1"/>
  <c r="C1409" i="1"/>
  <c r="C1408" i="1"/>
  <c r="D1407" i="1"/>
  <c r="C1407" i="1"/>
  <c r="D1406" i="1"/>
  <c r="H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D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D1278" i="1"/>
  <c r="C1278" i="1"/>
  <c r="H1278" i="1" s="1"/>
  <c r="H1277" i="1"/>
  <c r="D1277" i="1"/>
  <c r="G1277" i="1" s="1"/>
  <c r="C1277" i="1"/>
  <c r="H1276" i="1"/>
  <c r="D1276" i="1"/>
  <c r="G1276" i="1" s="1"/>
  <c r="C1276" i="1"/>
  <c r="D1275" i="1"/>
  <c r="G1275" i="1" s="1"/>
  <c r="C1275" i="1"/>
  <c r="D1274" i="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D1244" i="1"/>
  <c r="G1244" i="1" s="1"/>
  <c r="C1244" i="1"/>
  <c r="H1243" i="1"/>
  <c r="D1243" i="1"/>
  <c r="G1243" i="1" s="1"/>
  <c r="C1243" i="1"/>
  <c r="H1242" i="1"/>
  <c r="D1242" i="1"/>
  <c r="G1242" i="1" s="1"/>
  <c r="C1242" i="1"/>
  <c r="D1241" i="1"/>
  <c r="G1241" i="1" s="1"/>
  <c r="C1241" i="1"/>
  <c r="H1240" i="1"/>
  <c r="D1240" i="1"/>
  <c r="G1240" i="1" s="1"/>
  <c r="C1240" i="1"/>
  <c r="H1239" i="1"/>
  <c r="D1239" i="1"/>
  <c r="G1239" i="1" s="1"/>
  <c r="C1239" i="1"/>
  <c r="H1238" i="1"/>
  <c r="D1238" i="1"/>
  <c r="G1238" i="1" s="1"/>
  <c r="C1238" i="1"/>
  <c r="D1237" i="1"/>
  <c r="G1237" i="1" s="1"/>
  <c r="C1237" i="1"/>
  <c r="D1236" i="1"/>
  <c r="G1236" i="1" s="1"/>
  <c r="C1236" i="1"/>
  <c r="C1235" i="1"/>
  <c r="H1234" i="1"/>
  <c r="D1234" i="1"/>
  <c r="G1234" i="1" s="1"/>
  <c r="C1234" i="1"/>
  <c r="H1233" i="1"/>
  <c r="D1233" i="1"/>
  <c r="G1233" i="1" s="1"/>
  <c r="C1233" i="1"/>
  <c r="D1232" i="1"/>
  <c r="G1232" i="1" s="1"/>
  <c r="C1232" i="1"/>
  <c r="D1231" i="1"/>
  <c r="G1231" i="1" s="1"/>
  <c r="C1231" i="1"/>
  <c r="H1230" i="1"/>
  <c r="D1230" i="1"/>
  <c r="G1230" i="1" s="1"/>
  <c r="C1230" i="1"/>
  <c r="D1229" i="1"/>
  <c r="C1229" i="1"/>
  <c r="D1228" i="1"/>
  <c r="G1228" i="1" s="1"/>
  <c r="C1228" i="1"/>
  <c r="C1227" i="1"/>
  <c r="H1226" i="1"/>
  <c r="D1226" i="1"/>
  <c r="G1226" i="1" s="1"/>
  <c r="C1226" i="1"/>
  <c r="D1225" i="1"/>
  <c r="C1225" i="1"/>
  <c r="H1225" i="1" s="1"/>
  <c r="D1224" i="1"/>
  <c r="C1224" i="1"/>
  <c r="C1223" i="1"/>
  <c r="H1221" i="1"/>
  <c r="D1221" i="1"/>
  <c r="G1221" i="1" s="1"/>
  <c r="C1221" i="1"/>
  <c r="D1220" i="1"/>
  <c r="G1220" i="1" s="1"/>
  <c r="C1220" i="1"/>
  <c r="C1219" i="1"/>
  <c r="H1218" i="1"/>
  <c r="D1218" i="1"/>
  <c r="G1218" i="1" s="1"/>
  <c r="C1218" i="1"/>
  <c r="D1217" i="1"/>
  <c r="C1217" i="1"/>
  <c r="D1216" i="1"/>
  <c r="G1216" i="1" s="1"/>
  <c r="C1216"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D1165" i="1"/>
  <c r="C1165" i="1"/>
  <c r="H1165" i="1" s="1"/>
  <c r="H1164" i="1"/>
  <c r="D1164" i="1"/>
  <c r="G1164" i="1" s="1"/>
  <c r="C1164" i="1"/>
  <c r="D1163" i="1"/>
  <c r="C1163" i="1"/>
  <c r="H1162" i="1"/>
  <c r="D1162" i="1"/>
  <c r="G1162" i="1" s="1"/>
  <c r="C1162" i="1"/>
  <c r="H1161" i="1"/>
  <c r="D1161" i="1"/>
  <c r="G1161" i="1" s="1"/>
  <c r="C1161" i="1"/>
  <c r="H1160" i="1"/>
  <c r="D1160" i="1"/>
  <c r="G1160" i="1" s="1"/>
  <c r="C1160" i="1"/>
  <c r="D1159" i="1"/>
  <c r="G1159" i="1" s="1"/>
  <c r="C1159" i="1"/>
  <c r="H1158" i="1"/>
  <c r="D1158" i="1"/>
  <c r="G1158" i="1" s="1"/>
  <c r="C1158" i="1"/>
  <c r="D1157" i="1"/>
  <c r="G1157" i="1" s="1"/>
  <c r="C1157" i="1"/>
  <c r="D1156" i="1"/>
  <c r="C1156" i="1"/>
  <c r="D1155" i="1"/>
  <c r="G1155" i="1" s="1"/>
  <c r="C1155" i="1"/>
  <c r="D1154" i="1"/>
  <c r="D1151" i="1"/>
  <c r="G1151" i="1" s="1"/>
  <c r="C1151" i="1"/>
  <c r="H1150" i="1"/>
  <c r="D1150" i="1"/>
  <c r="G1150" i="1" s="1"/>
  <c r="C1150" i="1"/>
  <c r="D1149" i="1"/>
  <c r="G1149" i="1" s="1"/>
  <c r="C1149" i="1"/>
  <c r="H1148" i="1"/>
  <c r="D1148" i="1"/>
  <c r="G1148" i="1" s="1"/>
  <c r="C1148" i="1"/>
  <c r="D1147" i="1"/>
  <c r="G1147" i="1" s="1"/>
  <c r="C1147" i="1"/>
  <c r="H1146" i="1"/>
  <c r="D1146" i="1"/>
  <c r="G1146" i="1" s="1"/>
  <c r="C1146" i="1"/>
  <c r="D1145" i="1"/>
  <c r="G1145" i="1" s="1"/>
  <c r="C1145" i="1"/>
  <c r="H1144" i="1"/>
  <c r="D1144" i="1"/>
  <c r="G1144" i="1" s="1"/>
  <c r="C1144" i="1"/>
  <c r="D1143" i="1"/>
  <c r="G1143" i="1" s="1"/>
  <c r="C1143" i="1"/>
  <c r="H1142" i="1"/>
  <c r="D1142" i="1"/>
  <c r="G1142" i="1" s="1"/>
  <c r="C1142" i="1"/>
  <c r="D1141" i="1"/>
  <c r="G1141" i="1" s="1"/>
  <c r="C1141" i="1"/>
  <c r="H1140" i="1"/>
  <c r="D1140" i="1"/>
  <c r="G1140" i="1" s="1"/>
  <c r="C1140" i="1"/>
  <c r="D1139" i="1"/>
  <c r="G1139" i="1" s="1"/>
  <c r="C1139" i="1"/>
  <c r="H1138" i="1"/>
  <c r="D1138" i="1"/>
  <c r="G1138" i="1" s="1"/>
  <c r="C1138" i="1"/>
  <c r="D1137" i="1"/>
  <c r="G1137" i="1" s="1"/>
  <c r="C1137" i="1"/>
  <c r="H1136" i="1"/>
  <c r="D1136" i="1"/>
  <c r="G1136" i="1" s="1"/>
  <c r="C1136" i="1"/>
  <c r="D1135" i="1"/>
  <c r="G1135" i="1" s="1"/>
  <c r="C1135" i="1"/>
  <c r="H1134" i="1"/>
  <c r="D1134" i="1"/>
  <c r="G1134" i="1" s="1"/>
  <c r="C1134" i="1"/>
  <c r="D1133" i="1"/>
  <c r="G1133" i="1" s="1"/>
  <c r="C1133" i="1"/>
  <c r="H1132" i="1"/>
  <c r="D1132" i="1"/>
  <c r="G1132" i="1" s="1"/>
  <c r="C1132" i="1"/>
  <c r="D1131" i="1"/>
  <c r="G1131" i="1" s="1"/>
  <c r="C1131" i="1"/>
  <c r="H1130" i="1"/>
  <c r="D1130" i="1"/>
  <c r="G1130" i="1" s="1"/>
  <c r="C1130" i="1"/>
  <c r="D1129" i="1"/>
  <c r="G1129" i="1" s="1"/>
  <c r="C1129" i="1"/>
  <c r="H1128" i="1"/>
  <c r="D1128" i="1"/>
  <c r="G1128" i="1" s="1"/>
  <c r="C1128" i="1"/>
  <c r="D1127" i="1"/>
  <c r="G1127" i="1" s="1"/>
  <c r="C1127" i="1"/>
  <c r="H1126" i="1"/>
  <c r="D1126" i="1"/>
  <c r="G1126" i="1" s="1"/>
  <c r="C1126" i="1"/>
  <c r="D1125" i="1"/>
  <c r="G1125" i="1" s="1"/>
  <c r="C1125" i="1"/>
  <c r="H1123" i="1"/>
  <c r="D1123" i="1"/>
  <c r="G1123" i="1" s="1"/>
  <c r="C1123" i="1"/>
  <c r="D1122" i="1"/>
  <c r="G1122" i="1" s="1"/>
  <c r="C1122" i="1"/>
  <c r="H1121" i="1"/>
  <c r="D1121" i="1"/>
  <c r="G1121" i="1" s="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D1047" i="1"/>
  <c r="G1047" i="1" s="1"/>
  <c r="C1047"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D1033" i="1"/>
  <c r="C1033" i="1"/>
  <c r="G1033" i="1" s="1"/>
  <c r="D1032" i="1"/>
  <c r="C1032" i="1"/>
  <c r="G1031" i="1"/>
  <c r="D1031" i="1"/>
  <c r="H1031" i="1" s="1"/>
  <c r="C1031" i="1"/>
  <c r="D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D1014" i="1"/>
  <c r="C1014" i="1"/>
  <c r="D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D1006" i="1"/>
  <c r="H1006" i="1" s="1"/>
  <c r="C1006" i="1"/>
  <c r="G1005" i="1"/>
  <c r="D1005" i="1"/>
  <c r="H1005" i="1" s="1"/>
  <c r="C1005" i="1"/>
  <c r="G1004" i="1"/>
  <c r="D1004" i="1"/>
  <c r="H1004" i="1" s="1"/>
  <c r="C1004" i="1"/>
  <c r="D1003" i="1"/>
  <c r="C1003" i="1"/>
  <c r="G1002" i="1"/>
  <c r="D1002" i="1"/>
  <c r="H1002" i="1" s="1"/>
  <c r="C1002" i="1"/>
  <c r="G1001" i="1"/>
  <c r="D1001" i="1"/>
  <c r="H1001" i="1" s="1"/>
  <c r="C1001" i="1"/>
  <c r="D1000" i="1"/>
  <c r="C1000" i="1"/>
  <c r="G1000" i="1" s="1"/>
  <c r="D999" i="1"/>
  <c r="H999" i="1" s="1"/>
  <c r="C999" i="1"/>
  <c r="D998" i="1"/>
  <c r="C998" i="1"/>
  <c r="D997" i="1"/>
  <c r="G996" i="1"/>
  <c r="D996" i="1"/>
  <c r="H996" i="1" s="1"/>
  <c r="C996" i="1"/>
  <c r="G995" i="1"/>
  <c r="D995" i="1"/>
  <c r="H995" i="1" s="1"/>
  <c r="C995" i="1"/>
  <c r="G994" i="1"/>
  <c r="D994" i="1"/>
  <c r="H994" i="1" s="1"/>
  <c r="C994" i="1"/>
  <c r="D993" i="1"/>
  <c r="H993" i="1" s="1"/>
  <c r="C993" i="1"/>
  <c r="G992" i="1"/>
  <c r="D992" i="1"/>
  <c r="H992" i="1" s="1"/>
  <c r="C992" i="1"/>
  <c r="C991" i="1"/>
  <c r="G989" i="1"/>
  <c r="D989" i="1"/>
  <c r="H989" i="1" s="1"/>
  <c r="C989" i="1"/>
  <c r="G988"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D901" i="1"/>
  <c r="C901" i="1"/>
  <c r="G901" i="1" s="1"/>
  <c r="D900" i="1"/>
  <c r="C900" i="1"/>
  <c r="G900" i="1" s="1"/>
  <c r="D899" i="1"/>
  <c r="C899" i="1"/>
  <c r="G899" i="1" s="1"/>
  <c r="H898" i="1"/>
  <c r="D898" i="1"/>
  <c r="C898" i="1"/>
  <c r="G898" i="1" s="1"/>
  <c r="H897" i="1"/>
  <c r="D897" i="1"/>
  <c r="C897" i="1"/>
  <c r="G897" i="1" s="1"/>
  <c r="D896" i="1"/>
  <c r="C896" i="1"/>
  <c r="G896" i="1" s="1"/>
  <c r="D895" i="1"/>
  <c r="C895" i="1"/>
  <c r="G895" i="1" s="1"/>
  <c r="H894" i="1"/>
  <c r="D894" i="1"/>
  <c r="C894" i="1"/>
  <c r="G894" i="1" s="1"/>
  <c r="H893" i="1"/>
  <c r="D893" i="1"/>
  <c r="C893" i="1"/>
  <c r="G893" i="1" s="1"/>
  <c r="D892" i="1"/>
  <c r="C892" i="1"/>
  <c r="G892" i="1" s="1"/>
  <c r="D891" i="1"/>
  <c r="C891" i="1"/>
  <c r="G891" i="1" s="1"/>
  <c r="H890" i="1"/>
  <c r="D890" i="1"/>
  <c r="C890" i="1"/>
  <c r="G890" i="1" s="1"/>
  <c r="H889" i="1"/>
  <c r="D889" i="1"/>
  <c r="C889" i="1"/>
  <c r="G889" i="1" s="1"/>
  <c r="D888" i="1"/>
  <c r="C888" i="1"/>
  <c r="G888" i="1" s="1"/>
  <c r="D887" i="1"/>
  <c r="C887" i="1"/>
  <c r="G887" i="1" s="1"/>
  <c r="H886" i="1"/>
  <c r="D886" i="1"/>
  <c r="C886" i="1"/>
  <c r="G886" i="1" s="1"/>
  <c r="H885" i="1"/>
  <c r="D885" i="1"/>
  <c r="C885" i="1"/>
  <c r="G885" i="1" s="1"/>
  <c r="D884" i="1"/>
  <c r="C884" i="1"/>
  <c r="G884" i="1" s="1"/>
  <c r="D883" i="1"/>
  <c r="C883" i="1"/>
  <c r="G883" i="1" s="1"/>
  <c r="H882" i="1"/>
  <c r="D882" i="1"/>
  <c r="C882" i="1"/>
  <c r="G882" i="1" s="1"/>
  <c r="H881" i="1"/>
  <c r="D881" i="1"/>
  <c r="C881" i="1"/>
  <c r="G881" i="1" s="1"/>
  <c r="D880" i="1"/>
  <c r="C880" i="1"/>
  <c r="G880" i="1" s="1"/>
  <c r="D879" i="1"/>
  <c r="C879" i="1"/>
  <c r="G879" i="1" s="1"/>
  <c r="H878" i="1"/>
  <c r="D878" i="1"/>
  <c r="C878" i="1"/>
  <c r="G878" i="1" s="1"/>
  <c r="H877" i="1"/>
  <c r="D877" i="1"/>
  <c r="C877" i="1"/>
  <c r="G877" i="1" s="1"/>
  <c r="D876" i="1"/>
  <c r="C876" i="1"/>
  <c r="G876" i="1" s="1"/>
  <c r="D875" i="1"/>
  <c r="C875" i="1"/>
  <c r="G875" i="1" s="1"/>
  <c r="H874" i="1"/>
  <c r="D874" i="1"/>
  <c r="C874" i="1"/>
  <c r="G874" i="1" s="1"/>
  <c r="H873" i="1"/>
  <c r="D873" i="1"/>
  <c r="C873" i="1"/>
  <c r="G873" i="1" s="1"/>
  <c r="D872" i="1"/>
  <c r="C872" i="1"/>
  <c r="G872" i="1" s="1"/>
  <c r="D871" i="1"/>
  <c r="C871" i="1"/>
  <c r="G871" i="1" s="1"/>
  <c r="H870" i="1"/>
  <c r="D870" i="1"/>
  <c r="C870" i="1"/>
  <c r="G870" i="1" s="1"/>
  <c r="H869" i="1"/>
  <c r="D869" i="1"/>
  <c r="C869" i="1"/>
  <c r="G869" i="1" s="1"/>
  <c r="D868" i="1"/>
  <c r="C868" i="1"/>
  <c r="G868" i="1" s="1"/>
  <c r="D867" i="1"/>
  <c r="C867" i="1"/>
  <c r="G867" i="1" s="1"/>
  <c r="H866" i="1"/>
  <c r="D866" i="1"/>
  <c r="C866" i="1"/>
  <c r="G866" i="1" s="1"/>
  <c r="H865" i="1"/>
  <c r="D865" i="1"/>
  <c r="C865" i="1"/>
  <c r="G865" i="1" s="1"/>
  <c r="D864" i="1"/>
  <c r="C864" i="1"/>
  <c r="G864" i="1" s="1"/>
  <c r="D863" i="1"/>
  <c r="C863" i="1"/>
  <c r="G863" i="1" s="1"/>
  <c r="H862" i="1"/>
  <c r="D862" i="1"/>
  <c r="C862" i="1"/>
  <c r="G862" i="1" s="1"/>
  <c r="H861" i="1"/>
  <c r="D861" i="1"/>
  <c r="C861" i="1"/>
  <c r="G861" i="1" s="1"/>
  <c r="D860" i="1"/>
  <c r="C860" i="1"/>
  <c r="G860" i="1" s="1"/>
  <c r="D859" i="1"/>
  <c r="C859" i="1"/>
  <c r="G859" i="1" s="1"/>
  <c r="H858" i="1"/>
  <c r="D858" i="1"/>
  <c r="C858" i="1"/>
  <c r="G858" i="1" s="1"/>
  <c r="H857" i="1"/>
  <c r="D857" i="1"/>
  <c r="C857" i="1"/>
  <c r="G857" i="1" s="1"/>
  <c r="D856" i="1"/>
  <c r="C856" i="1"/>
  <c r="G856" i="1" s="1"/>
  <c r="D855" i="1"/>
  <c r="C855" i="1"/>
  <c r="G855" i="1" s="1"/>
  <c r="H854" i="1"/>
  <c r="D854" i="1"/>
  <c r="C854" i="1"/>
  <c r="G854" i="1" s="1"/>
  <c r="H853" i="1"/>
  <c r="D853" i="1"/>
  <c r="C853" i="1"/>
  <c r="G853" i="1" s="1"/>
  <c r="D852" i="1"/>
  <c r="C852" i="1"/>
  <c r="G852" i="1" s="1"/>
  <c r="D851" i="1"/>
  <c r="C851" i="1"/>
  <c r="G851" i="1" s="1"/>
  <c r="H850" i="1"/>
  <c r="D850" i="1"/>
  <c r="C850" i="1"/>
  <c r="G850" i="1" s="1"/>
  <c r="H849" i="1"/>
  <c r="D849" i="1"/>
  <c r="C849" i="1"/>
  <c r="G849" i="1" s="1"/>
  <c r="D848" i="1"/>
  <c r="C848" i="1"/>
  <c r="G848" i="1" s="1"/>
  <c r="D847" i="1"/>
  <c r="C847" i="1"/>
  <c r="G847" i="1" s="1"/>
  <c r="H846" i="1"/>
  <c r="D846" i="1"/>
  <c r="C846" i="1"/>
  <c r="G846" i="1" s="1"/>
  <c r="H845" i="1"/>
  <c r="D845" i="1"/>
  <c r="C845" i="1"/>
  <c r="G845" i="1" s="1"/>
  <c r="D844" i="1"/>
  <c r="C844" i="1"/>
  <c r="G844" i="1" s="1"/>
  <c r="D843" i="1"/>
  <c r="C843" i="1"/>
  <c r="G843" i="1" s="1"/>
  <c r="H842" i="1"/>
  <c r="D842" i="1"/>
  <c r="C842" i="1"/>
  <c r="G842" i="1" s="1"/>
  <c r="H841" i="1"/>
  <c r="D841" i="1"/>
  <c r="C841" i="1"/>
  <c r="G841" i="1" s="1"/>
  <c r="D840" i="1"/>
  <c r="C840" i="1"/>
  <c r="G840" i="1" s="1"/>
  <c r="D839" i="1"/>
  <c r="C839" i="1"/>
  <c r="G839" i="1" s="1"/>
  <c r="H838" i="1"/>
  <c r="D838" i="1"/>
  <c r="C838" i="1"/>
  <c r="G838" i="1" s="1"/>
  <c r="H837" i="1"/>
  <c r="D837" i="1"/>
  <c r="C837" i="1"/>
  <c r="G837" i="1" s="1"/>
  <c r="D836" i="1"/>
  <c r="C836" i="1"/>
  <c r="G836" i="1" s="1"/>
  <c r="D835" i="1"/>
  <c r="C835" i="1"/>
  <c r="G835" i="1" s="1"/>
  <c r="H834" i="1"/>
  <c r="D834" i="1"/>
  <c r="C834" i="1"/>
  <c r="G834" i="1" s="1"/>
  <c r="H833" i="1"/>
  <c r="D833" i="1"/>
  <c r="C833" i="1"/>
  <c r="G833" i="1" s="1"/>
  <c r="D832" i="1"/>
  <c r="C832" i="1"/>
  <c r="G832" i="1" s="1"/>
  <c r="D831" i="1"/>
  <c r="C831" i="1"/>
  <c r="G831" i="1" s="1"/>
  <c r="H830" i="1"/>
  <c r="D830" i="1"/>
  <c r="C830" i="1"/>
  <c r="G830" i="1" s="1"/>
  <c r="H829" i="1"/>
  <c r="D829" i="1"/>
  <c r="C829" i="1"/>
  <c r="G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D821" i="1"/>
  <c r="G821" i="1" s="1"/>
  <c r="C821" i="1"/>
  <c r="H821" i="1" s="1"/>
  <c r="G820" i="1"/>
  <c r="D820" i="1"/>
  <c r="C820" i="1"/>
  <c r="H820" i="1" s="1"/>
  <c r="G819" i="1"/>
  <c r="D819" i="1"/>
  <c r="C819" i="1"/>
  <c r="H819" i="1" s="1"/>
  <c r="G818" i="1"/>
  <c r="D818" i="1"/>
  <c r="C818" i="1"/>
  <c r="H818" i="1" s="1"/>
  <c r="G817" i="1"/>
  <c r="D817" i="1"/>
  <c r="C817" i="1"/>
  <c r="H817" i="1" s="1"/>
  <c r="D816" i="1"/>
  <c r="G816" i="1" s="1"/>
  <c r="C816" i="1"/>
  <c r="H816" i="1" s="1"/>
  <c r="G815" i="1"/>
  <c r="D815" i="1"/>
  <c r="C815" i="1"/>
  <c r="H815" i="1" s="1"/>
  <c r="G814" i="1"/>
  <c r="D814" i="1"/>
  <c r="C814" i="1"/>
  <c r="H814" i="1" s="1"/>
  <c r="G813" i="1"/>
  <c r="D813" i="1"/>
  <c r="C813" i="1"/>
  <c r="H813" i="1" s="1"/>
  <c r="G812" i="1"/>
  <c r="D812" i="1"/>
  <c r="C812" i="1"/>
  <c r="H812" i="1" s="1"/>
  <c r="G811" i="1"/>
  <c r="D811" i="1"/>
  <c r="C811" i="1"/>
  <c r="H811" i="1" s="1"/>
  <c r="D810" i="1"/>
  <c r="G810" i="1" s="1"/>
  <c r="C810" i="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D713" i="1"/>
  <c r="G713" i="1" s="1"/>
  <c r="C713" i="1"/>
  <c r="H712" i="1"/>
  <c r="G712" i="1"/>
  <c r="D712" i="1"/>
  <c r="C712" i="1"/>
  <c r="D711" i="1"/>
  <c r="H711" i="1" s="1"/>
  <c r="C711" i="1"/>
  <c r="D710" i="1"/>
  <c r="G710" i="1" s="1"/>
  <c r="C710" i="1"/>
  <c r="D709" i="1"/>
  <c r="G709" i="1" s="1"/>
  <c r="C709" i="1"/>
  <c r="H708" i="1"/>
  <c r="G708" i="1"/>
  <c r="D708" i="1"/>
  <c r="C708" i="1"/>
  <c r="H707" i="1"/>
  <c r="G707" i="1"/>
  <c r="D707" i="1"/>
  <c r="C707" i="1"/>
  <c r="H706" i="1"/>
  <c r="G706" i="1"/>
  <c r="D706" i="1"/>
  <c r="C706" i="1"/>
  <c r="D705" i="1"/>
  <c r="G705" i="1" s="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H648" i="1" s="1"/>
  <c r="C648" i="1"/>
  <c r="H647" i="1"/>
  <c r="G647" i="1"/>
  <c r="D647" i="1"/>
  <c r="C647" i="1"/>
  <c r="D646" i="1"/>
  <c r="H646" i="1" s="1"/>
  <c r="C646" i="1"/>
  <c r="C645" i="1"/>
  <c r="H644" i="1"/>
  <c r="D644" i="1"/>
  <c r="G644" i="1" s="1"/>
  <c r="C644" i="1"/>
  <c r="H643" i="1"/>
  <c r="G643" i="1"/>
  <c r="D643" i="1"/>
  <c r="C643" i="1"/>
  <c r="D642" i="1"/>
  <c r="G642" i="1" s="1"/>
  <c r="C642" i="1"/>
  <c r="D641" i="1"/>
  <c r="G641" i="1" s="1"/>
  <c r="C641" i="1"/>
  <c r="D632" i="1"/>
  <c r="C632" i="1"/>
  <c r="H632" i="1" s="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G415" i="1"/>
  <c r="D415" i="1"/>
  <c r="C415" i="1"/>
  <c r="H415" i="1" s="1"/>
  <c r="D413" i="1"/>
  <c r="C413" i="1"/>
  <c r="C411" i="1"/>
  <c r="D406" i="1"/>
  <c r="C406" i="1"/>
  <c r="H406" i="1" s="1"/>
  <c r="D405" i="1"/>
  <c r="C405" i="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H366" i="1"/>
  <c r="G366" i="1"/>
  <c r="D366" i="1"/>
  <c r="C366" i="1"/>
  <c r="H365" i="1"/>
  <c r="D365" i="1"/>
  <c r="C365" i="1"/>
  <c r="D364" i="1"/>
  <c r="H363" i="1"/>
  <c r="G363" i="1"/>
  <c r="D363" i="1"/>
  <c r="C363" i="1"/>
  <c r="H362" i="1"/>
  <c r="G362" i="1"/>
  <c r="D362" i="1"/>
  <c r="C362" i="1"/>
  <c r="H361" i="1"/>
  <c r="D361" i="1"/>
  <c r="G361" i="1" s="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D290" i="1"/>
  <c r="G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G262" i="1" s="1"/>
  <c r="C262" i="1"/>
  <c r="H261" i="1"/>
  <c r="G261" i="1"/>
  <c r="D261" i="1"/>
  <c r="C261" i="1"/>
  <c r="D260" i="1"/>
  <c r="G260" i="1" s="1"/>
  <c r="C260" i="1"/>
  <c r="C259" i="1"/>
  <c r="H258" i="1"/>
  <c r="G258" i="1"/>
  <c r="D258" i="1"/>
  <c r="C258" i="1"/>
  <c r="H257" i="1"/>
  <c r="D257" i="1"/>
  <c r="G257" i="1" s="1"/>
  <c r="C257" i="1"/>
  <c r="D256" i="1"/>
  <c r="G256" i="1" s="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G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G209" i="1" s="1"/>
  <c r="C209" i="1"/>
  <c r="H208" i="1"/>
  <c r="G208" i="1"/>
  <c r="D208" i="1"/>
  <c r="C208"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G191" i="1" s="1"/>
  <c r="C191" i="1"/>
  <c r="H190" i="1"/>
  <c r="G190" i="1"/>
  <c r="D190" i="1"/>
  <c r="C190" i="1"/>
  <c r="D189" i="1"/>
  <c r="G189" i="1" s="1"/>
  <c r="C189" i="1"/>
  <c r="D188" i="1"/>
  <c r="G188" i="1" s="1"/>
  <c r="C188" i="1"/>
  <c r="D187" i="1"/>
  <c r="G187" i="1" s="1"/>
  <c r="C187" i="1"/>
  <c r="H186" i="1"/>
  <c r="D186" i="1"/>
  <c r="G186" i="1" s="1"/>
  <c r="C186" i="1"/>
  <c r="H185" i="1"/>
  <c r="G185" i="1"/>
  <c r="D185" i="1"/>
  <c r="C185" i="1"/>
  <c r="D184" i="1"/>
  <c r="H184" i="1" s="1"/>
  <c r="C184" i="1"/>
  <c r="H183" i="1"/>
  <c r="G183" i="1"/>
  <c r="D183" i="1"/>
  <c r="C183" i="1"/>
  <c r="H182" i="1"/>
  <c r="G182" i="1"/>
  <c r="D182" i="1"/>
  <c r="C182" i="1"/>
  <c r="H181" i="1"/>
  <c r="G181" i="1"/>
  <c r="D181" i="1"/>
  <c r="C181" i="1"/>
  <c r="H180" i="1"/>
  <c r="G180" i="1"/>
  <c r="D180" i="1"/>
  <c r="C180" i="1"/>
  <c r="D179" i="1"/>
  <c r="G179" i="1" s="1"/>
  <c r="C179" i="1"/>
  <c r="H178" i="1"/>
  <c r="G178" i="1"/>
  <c r="D178" i="1"/>
  <c r="C178" i="1"/>
  <c r="D177" i="1"/>
  <c r="G177" i="1" s="1"/>
  <c r="C177" i="1"/>
  <c r="D176" i="1"/>
  <c r="G176" i="1" s="1"/>
  <c r="C176" i="1"/>
  <c r="D175" i="1"/>
  <c r="G175" i="1" s="1"/>
  <c r="C175" i="1"/>
  <c r="D174" i="1"/>
  <c r="G174" i="1" s="1"/>
  <c r="C174" i="1"/>
  <c r="D173" i="1"/>
  <c r="G173" i="1" s="1"/>
  <c r="C173" i="1"/>
  <c r="D172" i="1"/>
  <c r="G172" i="1" s="1"/>
  <c r="C172" i="1"/>
  <c r="H171" i="1"/>
  <c r="G171" i="1"/>
  <c r="D171" i="1"/>
  <c r="C171" i="1"/>
  <c r="D170" i="1"/>
  <c r="G170" i="1" s="1"/>
  <c r="C170" i="1"/>
  <c r="D169" i="1"/>
  <c r="G169" i="1" s="1"/>
  <c r="C169" i="1"/>
  <c r="H168" i="1"/>
  <c r="D168" i="1"/>
  <c r="G168" i="1" s="1"/>
  <c r="C168" i="1"/>
  <c r="H167" i="1"/>
  <c r="G167" i="1"/>
  <c r="D167" i="1"/>
  <c r="C167" i="1"/>
  <c r="H166" i="1"/>
  <c r="G166" i="1"/>
  <c r="D166" i="1"/>
  <c r="C166" i="1"/>
  <c r="D165" i="1"/>
  <c r="H165" i="1" s="1"/>
  <c r="C165" i="1"/>
  <c r="H164" i="1"/>
  <c r="G164" i="1"/>
  <c r="D164" i="1"/>
  <c r="C164" i="1"/>
  <c r="H163" i="1"/>
  <c r="G163" i="1"/>
  <c r="D163" i="1"/>
  <c r="C163" i="1"/>
  <c r="H162" i="1"/>
  <c r="G162" i="1"/>
  <c r="D162" i="1"/>
  <c r="C162" i="1"/>
  <c r="H161" i="1"/>
  <c r="D161" i="1"/>
  <c r="G161" i="1" s="1"/>
  <c r="C161" i="1"/>
  <c r="D160" i="1"/>
  <c r="G160" i="1" s="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D152" i="1"/>
  <c r="G152" i="1" s="1"/>
  <c r="C152" i="1"/>
  <c r="H151" i="1"/>
  <c r="G151" i="1"/>
  <c r="D151" i="1"/>
  <c r="C151" i="1"/>
  <c r="H150"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H130" i="1"/>
  <c r="G130" i="1"/>
  <c r="D130" i="1"/>
  <c r="C130" i="1"/>
  <c r="D129" i="1"/>
  <c r="H128" i="1"/>
  <c r="G128" i="1"/>
  <c r="D128" i="1"/>
  <c r="C128" i="1"/>
  <c r="H127" i="1"/>
  <c r="G127" i="1"/>
  <c r="D127" i="1"/>
  <c r="C127" i="1"/>
  <c r="D126" i="1"/>
  <c r="G126" i="1" s="1"/>
  <c r="C126" i="1"/>
  <c r="H125" i="1"/>
  <c r="G125" i="1"/>
  <c r="D125" i="1"/>
  <c r="C125" i="1"/>
  <c r="D124" i="1"/>
  <c r="G124" i="1" s="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7" i="1"/>
  <c r="G77" i="1"/>
  <c r="D77" i="1"/>
  <c r="C77" i="1"/>
  <c r="H76" i="1"/>
  <c r="G76" i="1"/>
  <c r="D76" i="1"/>
  <c r="C76" i="1"/>
  <c r="H75" i="1"/>
  <c r="G75" i="1"/>
  <c r="D75" i="1"/>
  <c r="C75" i="1"/>
  <c r="H74" i="1"/>
  <c r="D74" i="1"/>
  <c r="G74" i="1" s="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C65" i="1"/>
  <c r="H65" i="1" s="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264" i="1" l="1"/>
  <c r="H1156" i="1"/>
  <c r="H1232" i="1"/>
  <c r="H413" i="1"/>
  <c r="H1000" i="1"/>
  <c r="G1156" i="1"/>
  <c r="G1163" i="1"/>
  <c r="G1229" i="1"/>
  <c r="H1032" i="1"/>
  <c r="C1030" i="1"/>
  <c r="G1030" i="1" s="1"/>
  <c r="H1003" i="1"/>
  <c r="F19" i="5"/>
  <c r="G1227" i="1"/>
  <c r="E282" i="9"/>
  <c r="B282" i="9" s="1"/>
  <c r="F369" i="4"/>
  <c r="H364" i="1"/>
  <c r="G365" i="1"/>
  <c r="H1274" i="1"/>
  <c r="H1275" i="1"/>
  <c r="G1274" i="1"/>
  <c r="E293" i="9"/>
  <c r="B293" i="9" s="1"/>
  <c r="E297" i="9"/>
  <c r="B297" i="9" s="1"/>
  <c r="E299" i="9"/>
  <c r="B299" i="9" s="1"/>
  <c r="G1278" i="1"/>
  <c r="H631" i="1"/>
  <c r="G648" i="1"/>
  <c r="G646" i="1"/>
  <c r="G1219" i="1"/>
  <c r="H1219" i="1"/>
  <c r="H1220" i="1"/>
  <c r="H1231" i="1"/>
  <c r="E283" i="9"/>
  <c r="B283" i="9" s="1"/>
  <c r="G291" i="1"/>
  <c r="H998" i="1"/>
  <c r="H997" i="1"/>
  <c r="G1154" i="1"/>
  <c r="G1165" i="1"/>
  <c r="H1013" i="1"/>
  <c r="H1014" i="1"/>
  <c r="F35" i="5"/>
  <c r="D12" i="5"/>
  <c r="C990" i="1" s="1"/>
  <c r="H1224" i="1"/>
  <c r="H1033" i="1"/>
  <c r="H1030" i="1"/>
  <c r="H1503" i="1"/>
  <c r="G1489" i="1"/>
  <c r="G1509" i="1"/>
  <c r="H1482" i="1"/>
  <c r="G1485" i="1"/>
  <c r="E32" i="9"/>
  <c r="B32" i="9" s="1"/>
  <c r="E286" i="9"/>
  <c r="B286" i="9" s="1"/>
  <c r="E295" i="9"/>
  <c r="B295" i="9" s="1"/>
  <c r="E302" i="9"/>
  <c r="B302" i="9" s="1"/>
  <c r="E292" i="9"/>
  <c r="B292" i="9" s="1"/>
  <c r="G1217" i="1"/>
  <c r="E281" i="9"/>
  <c r="B281" i="9" s="1"/>
  <c r="G1225" i="1"/>
  <c r="G1223" i="1"/>
  <c r="G1224" i="1"/>
  <c r="H405" i="1"/>
  <c r="F417" i="4"/>
  <c r="H1241" i="1"/>
  <c r="E30" i="9"/>
  <c r="B30" i="9" s="1"/>
  <c r="G65" i="1"/>
  <c r="H64" i="1"/>
  <c r="G1577" i="1"/>
  <c r="H1228" i="1"/>
  <c r="E245" i="5"/>
  <c r="D1222" i="1" s="1"/>
  <c r="F250" i="5"/>
  <c r="H1229" i="1"/>
  <c r="H1237" i="1"/>
  <c r="H1236" i="1"/>
  <c r="G64" i="1"/>
  <c r="G66" i="1"/>
  <c r="H412" i="1"/>
  <c r="H411" i="1"/>
  <c r="E644" i="4"/>
  <c r="D638" i="1" s="1"/>
  <c r="E273" i="9"/>
  <c r="B273" i="9" s="1"/>
  <c r="C1453" i="1"/>
  <c r="H30" i="3"/>
  <c r="G1453" i="1"/>
  <c r="C1454" i="1"/>
  <c r="H1454" i="1" s="1"/>
  <c r="D5" i="7"/>
  <c r="H1154" i="1"/>
  <c r="H1163" i="1"/>
  <c r="G649" i="1"/>
  <c r="E275" i="9"/>
  <c r="B275" i="9" s="1"/>
  <c r="D645" i="1"/>
  <c r="H642" i="1"/>
  <c r="G1409" i="1"/>
  <c r="D1409" i="1"/>
  <c r="H1409" i="1" s="1"/>
  <c r="F115" i="6"/>
  <c r="F114" i="6"/>
  <c r="D1408" i="1"/>
  <c r="G1408" i="1" s="1"/>
  <c r="E141" i="6"/>
  <c r="H1420" i="1"/>
  <c r="E27" i="9"/>
  <c r="B27" i="9" s="1"/>
  <c r="F215" i="9"/>
  <c r="B215" i="9" s="1"/>
  <c r="E287" i="9"/>
  <c r="B287" i="9" s="1"/>
  <c r="G1507" i="1"/>
  <c r="H1504" i="1"/>
  <c r="C1501" i="1"/>
  <c r="H1501" i="1" s="1"/>
  <c r="H1499" i="1"/>
  <c r="G1499" i="1"/>
  <c r="H1481" i="1"/>
  <c r="G1481" i="1"/>
  <c r="C1483" i="1"/>
  <c r="H1227" i="1"/>
  <c r="H1223" i="1"/>
  <c r="F246" i="5"/>
  <c r="H1216" i="1"/>
  <c r="H1217" i="1"/>
  <c r="E290" i="9"/>
  <c r="B290" i="9" s="1"/>
  <c r="H1244" i="1"/>
  <c r="G1056" i="1"/>
  <c r="H1056" i="1"/>
  <c r="E285" i="9"/>
  <c r="B285" i="9" s="1"/>
  <c r="F78" i="5"/>
  <c r="H1047" i="1"/>
  <c r="F70" i="5"/>
  <c r="G1032" i="1"/>
  <c r="G1006" i="1"/>
  <c r="H991" i="1"/>
  <c r="G991" i="1"/>
  <c r="G1023" i="1"/>
  <c r="F45" i="5"/>
  <c r="G1014" i="1"/>
  <c r="G1013" i="1"/>
  <c r="G1003" i="1"/>
  <c r="E12" i="5"/>
  <c r="D990" i="1" s="1"/>
  <c r="G999" i="1"/>
  <c r="G997" i="1"/>
  <c r="G998" i="1"/>
  <c r="G993" i="1"/>
  <c r="F13" i="5"/>
  <c r="F8" i="5"/>
  <c r="G986" i="1"/>
  <c r="G987" i="1"/>
  <c r="H290" i="1"/>
  <c r="G289" i="1"/>
  <c r="G288" i="1"/>
  <c r="E643" i="4"/>
  <c r="D637" i="1" s="1"/>
  <c r="F124" i="4"/>
  <c r="D120" i="1"/>
  <c r="H124" i="1"/>
  <c r="H126" i="1"/>
  <c r="H705" i="1"/>
  <c r="H703" i="1"/>
  <c r="F217" i="9"/>
  <c r="B217" i="9" s="1"/>
  <c r="E50" i="4"/>
  <c r="D46" i="1" s="1"/>
  <c r="F383" i="4"/>
  <c r="H260" i="1"/>
  <c r="H262" i="1"/>
  <c r="E69" i="9"/>
  <c r="B69" i="9" s="1"/>
  <c r="H810" i="1"/>
  <c r="H248" i="1"/>
  <c r="H255" i="1"/>
  <c r="H256" i="1"/>
  <c r="E68" i="9"/>
  <c r="B68" i="9" s="1"/>
  <c r="H209" i="1"/>
  <c r="H206" i="1"/>
  <c r="H207" i="1"/>
  <c r="E196" i="4"/>
  <c r="D192" i="1" s="1"/>
  <c r="H191" i="1"/>
  <c r="H189" i="1"/>
  <c r="H188" i="1"/>
  <c r="G184" i="1"/>
  <c r="H187" i="1"/>
  <c r="E47" i="9"/>
  <c r="B47" i="9" s="1"/>
  <c r="F223" i="9"/>
  <c r="B223" i="9" s="1"/>
  <c r="F221" i="9"/>
  <c r="F177" i="4"/>
  <c r="B220" i="9"/>
  <c r="E44" i="9"/>
  <c r="B44" i="9" s="1"/>
  <c r="H179" i="1"/>
  <c r="H177" i="1"/>
  <c r="H176" i="1"/>
  <c r="H175" i="1"/>
  <c r="H173" i="1"/>
  <c r="H174" i="1"/>
  <c r="H172" i="1"/>
  <c r="H170" i="1"/>
  <c r="G165" i="1"/>
  <c r="H169" i="1"/>
  <c r="H160" i="1"/>
  <c r="G711" i="1"/>
  <c r="H710" i="1"/>
  <c r="H709" i="1"/>
  <c r="F218" i="9"/>
  <c r="B218" i="9" s="1"/>
  <c r="H149" i="1"/>
  <c r="E152" i="4"/>
  <c r="D148" i="1" s="1"/>
  <c r="H641" i="1"/>
  <c r="G404" i="1"/>
  <c r="G405" i="1"/>
  <c r="G406" i="1"/>
  <c r="G411" i="1"/>
  <c r="G412" i="1"/>
  <c r="G413" i="1"/>
  <c r="G631" i="1"/>
  <c r="G632" i="1"/>
  <c r="H831" i="1"/>
  <c r="H835" i="1"/>
  <c r="H839" i="1"/>
  <c r="H843" i="1"/>
  <c r="H847" i="1"/>
  <c r="H851" i="1"/>
  <c r="H855" i="1"/>
  <c r="H859" i="1"/>
  <c r="H863" i="1"/>
  <c r="H867" i="1"/>
  <c r="H871" i="1"/>
  <c r="H875" i="1"/>
  <c r="H879" i="1"/>
  <c r="H883" i="1"/>
  <c r="H887" i="1"/>
  <c r="H891" i="1"/>
  <c r="H895" i="1"/>
  <c r="H899" i="1"/>
  <c r="H832" i="1"/>
  <c r="H836" i="1"/>
  <c r="H840" i="1"/>
  <c r="H844" i="1"/>
  <c r="H848" i="1"/>
  <c r="H852" i="1"/>
  <c r="H856" i="1"/>
  <c r="H860" i="1"/>
  <c r="H864" i="1"/>
  <c r="H868" i="1"/>
  <c r="H872" i="1"/>
  <c r="H876" i="1"/>
  <c r="H880" i="1"/>
  <c r="H884" i="1"/>
  <c r="H888" i="1"/>
  <c r="H892" i="1"/>
  <c r="H896" i="1"/>
  <c r="H900" i="1"/>
  <c r="H1127" i="1"/>
  <c r="H1131" i="1"/>
  <c r="H1135" i="1"/>
  <c r="H1139" i="1"/>
  <c r="H1143" i="1"/>
  <c r="H1147" i="1"/>
  <c r="H1151" i="1"/>
  <c r="H1157" i="1"/>
  <c r="G1407" i="1"/>
  <c r="H1407" i="1"/>
  <c r="H1416" i="1"/>
  <c r="G1423" i="1"/>
  <c r="H1423" i="1"/>
  <c r="H1432" i="1"/>
  <c r="G1411" i="1"/>
  <c r="H1411" i="1"/>
  <c r="G1427" i="1"/>
  <c r="H1427" i="1"/>
  <c r="H1122" i="1"/>
  <c r="H1125" i="1"/>
  <c r="H1129" i="1"/>
  <c r="H1133" i="1"/>
  <c r="H1137" i="1"/>
  <c r="H1141" i="1"/>
  <c r="H1145" i="1"/>
  <c r="H1149" i="1"/>
  <c r="H1155" i="1"/>
  <c r="H1159" i="1"/>
  <c r="H1408" i="1"/>
  <c r="G1415" i="1"/>
  <c r="H1415" i="1"/>
  <c r="H1424" i="1"/>
  <c r="G1431" i="1"/>
  <c r="H1431" i="1"/>
  <c r="G1419" i="1"/>
  <c r="H1419" i="1"/>
  <c r="G1406" i="1"/>
  <c r="G1410" i="1"/>
  <c r="G1414" i="1"/>
  <c r="G1418" i="1"/>
  <c r="G1422" i="1"/>
  <c r="G1426" i="1"/>
  <c r="G1430" i="1"/>
  <c r="G1434" i="1"/>
  <c r="G1438" i="1"/>
  <c r="J1440" i="1"/>
  <c r="G1442" i="1"/>
  <c r="J1444" i="1"/>
  <c r="J1445" i="1"/>
  <c r="H1446" i="1"/>
  <c r="I1446" i="1" s="1"/>
  <c r="H1449" i="1"/>
  <c r="I1449" i="1" s="1"/>
  <c r="J1449" i="1"/>
  <c r="H1450" i="1"/>
  <c r="I1450" i="1" s="1"/>
  <c r="H1453" i="1"/>
  <c r="G1461" i="1"/>
  <c r="H1484" i="1"/>
  <c r="H1486" i="1"/>
  <c r="H1500" i="1"/>
  <c r="H1502" i="1"/>
  <c r="H1516" i="1"/>
  <c r="H1520" i="1"/>
  <c r="H1522" i="1"/>
  <c r="H1536" i="1"/>
  <c r="H1538" i="1"/>
  <c r="H1552" i="1"/>
  <c r="H1554" i="1"/>
  <c r="H1568" i="1"/>
  <c r="H1570" i="1"/>
  <c r="E7" i="4"/>
  <c r="H1439" i="1"/>
  <c r="I1439" i="1" s="1"/>
  <c r="J1441" i="1"/>
  <c r="H1442" i="1"/>
  <c r="H1443" i="1"/>
  <c r="I1443" i="1" s="1"/>
  <c r="G1448" i="1"/>
  <c r="G1452" i="1"/>
  <c r="G1454" i="1"/>
  <c r="H1462" i="1"/>
  <c r="I1462" i="1" s="1"/>
  <c r="J1462" i="1"/>
  <c r="J1463" i="1"/>
  <c r="H1463" i="1"/>
  <c r="I1463" i="1" s="1"/>
  <c r="H1464" i="1"/>
  <c r="I1464" i="1" s="1"/>
  <c r="J1464" i="1"/>
  <c r="J1465" i="1"/>
  <c r="H1465" i="1"/>
  <c r="I1465" i="1" s="1"/>
  <c r="H1466" i="1"/>
  <c r="I1466" i="1" s="1"/>
  <c r="J1466" i="1"/>
  <c r="J1467" i="1"/>
  <c r="H1467" i="1"/>
  <c r="I1467" i="1" s="1"/>
  <c r="H1468" i="1"/>
  <c r="I1468" i="1" s="1"/>
  <c r="J1468" i="1"/>
  <c r="G1475" i="1"/>
  <c r="F8" i="4"/>
  <c r="D7" i="4"/>
  <c r="F98" i="4"/>
  <c r="D82" i="4"/>
  <c r="G1412" i="1"/>
  <c r="G1416" i="1"/>
  <c r="G1420" i="1"/>
  <c r="G1424" i="1"/>
  <c r="G1428" i="1"/>
  <c r="G1432" i="1"/>
  <c r="H1447" i="1"/>
  <c r="I1447" i="1" s="1"/>
  <c r="J1447" i="1"/>
  <c r="H1448" i="1"/>
  <c r="H1451" i="1"/>
  <c r="I1451" i="1" s="1"/>
  <c r="J1451" i="1"/>
  <c r="H1452" i="1"/>
  <c r="H1455" i="1"/>
  <c r="I1455" i="1" s="1"/>
  <c r="J1455" i="1"/>
  <c r="J1456" i="1"/>
  <c r="H1456" i="1"/>
  <c r="I1456" i="1" s="1"/>
  <c r="H1457" i="1"/>
  <c r="I1457" i="1" s="1"/>
  <c r="J1457" i="1"/>
  <c r="J1458" i="1"/>
  <c r="H1458" i="1"/>
  <c r="I1458" i="1" s="1"/>
  <c r="H1459" i="1"/>
  <c r="I1459" i="1" s="1"/>
  <c r="J1459" i="1"/>
  <c r="J1460" i="1"/>
  <c r="H1460" i="1"/>
  <c r="I1460" i="1" s="1"/>
  <c r="J1476" i="1"/>
  <c r="H1476" i="1"/>
  <c r="I1476" i="1" s="1"/>
  <c r="H1477" i="1"/>
  <c r="I1477" i="1" s="1"/>
  <c r="J1477" i="1"/>
  <c r="J1478" i="1"/>
  <c r="H1478" i="1"/>
  <c r="I1478" i="1" s="1"/>
  <c r="H1479" i="1"/>
  <c r="I1479" i="1" s="1"/>
  <c r="J1479" i="1"/>
  <c r="H1492" i="1"/>
  <c r="H1494" i="1"/>
  <c r="H1508" i="1"/>
  <c r="H1510" i="1"/>
  <c r="H1528" i="1"/>
  <c r="H1530" i="1"/>
  <c r="H1544" i="1"/>
  <c r="H1546" i="1"/>
  <c r="H1560" i="1"/>
  <c r="H1562" i="1"/>
  <c r="H1576" i="1"/>
  <c r="H1578" i="1"/>
  <c r="F196" i="4"/>
  <c r="E298" i="4"/>
  <c r="F421" i="4"/>
  <c r="J1439" i="1"/>
  <c r="J1443" i="1"/>
  <c r="J1471" i="1"/>
  <c r="H1471" i="1"/>
  <c r="I1471" i="1" s="1"/>
  <c r="H1472" i="1"/>
  <c r="I1472" i="1" s="1"/>
  <c r="J1472" i="1"/>
  <c r="J1473" i="1"/>
  <c r="H1473" i="1"/>
  <c r="I1473" i="1" s="1"/>
  <c r="H1474" i="1"/>
  <c r="I1474" i="1" s="1"/>
  <c r="J1474" i="1"/>
  <c r="F68" i="4"/>
  <c r="D50" i="4"/>
  <c r="E82" i="4"/>
  <c r="D78" i="1" s="1"/>
  <c r="F134" i="4"/>
  <c r="E263" i="4"/>
  <c r="D259" i="1" s="1"/>
  <c r="E363" i="4"/>
  <c r="D358" i="1" s="1"/>
  <c r="D643" i="4"/>
  <c r="D644" i="4"/>
  <c r="F69" i="5"/>
  <c r="G307" i="9"/>
  <c r="E307" i="9" s="1"/>
  <c r="B307" i="9" s="1"/>
  <c r="F177" i="5"/>
  <c r="F252" i="4"/>
  <c r="D42" i="8"/>
  <c r="G312" i="9" s="1"/>
  <c r="E312" i="9" s="1"/>
  <c r="D133" i="4"/>
  <c r="D151" i="4"/>
  <c r="E163" i="4"/>
  <c r="D159" i="1" s="1"/>
  <c r="F188" i="4"/>
  <c r="F300" i="4"/>
  <c r="F352" i="4"/>
  <c r="F416" i="4"/>
  <c r="E459" i="4"/>
  <c r="D567" i="4"/>
  <c r="D580" i="4"/>
  <c r="F599" i="4"/>
  <c r="D593" i="4"/>
  <c r="E5" i="7"/>
  <c r="H21" i="9"/>
  <c r="G21" i="9"/>
  <c r="F197" i="4"/>
  <c r="D311" i="4"/>
  <c r="D363" i="4"/>
  <c r="D459" i="4"/>
  <c r="F473" i="4"/>
  <c r="D484" i="4"/>
  <c r="F535" i="4"/>
  <c r="D529" i="4"/>
  <c r="E87" i="5"/>
  <c r="D1065" i="1" s="1"/>
  <c r="D118" i="5"/>
  <c r="D68" i="5" s="1"/>
  <c r="D146" i="5"/>
  <c r="E176" i="5"/>
  <c r="E238" i="5"/>
  <c r="D245" i="5"/>
  <c r="D237" i="5" s="1"/>
  <c r="E258" i="5"/>
  <c r="D1235" i="1" s="1"/>
  <c r="F180" i="5"/>
  <c r="F190" i="5"/>
  <c r="D206" i="5"/>
  <c r="D176" i="5" s="1"/>
  <c r="F5" i="6"/>
  <c r="D35" i="6"/>
  <c r="D141" i="6"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7" i="9"/>
  <c r="E187" i="9" s="1"/>
  <c r="B187" i="9" s="1"/>
  <c r="G166" i="9"/>
  <c r="E166" i="9" s="1"/>
  <c r="B166" i="9" s="1"/>
  <c r="H165" i="9"/>
  <c r="G165" i="9"/>
  <c r="G164" i="9"/>
  <c r="E164" i="9" s="1"/>
  <c r="B164" i="9" s="1"/>
  <c r="G163" i="9"/>
  <c r="E163" i="9" s="1"/>
  <c r="B163" i="9" s="1"/>
  <c r="G162" i="9"/>
  <c r="E162" i="9" s="1"/>
  <c r="B162" i="9" s="1"/>
  <c r="G161" i="9"/>
  <c r="E161" i="9" s="1"/>
  <c r="B161" i="9" s="1"/>
  <c r="G192" i="9"/>
  <c r="E192" i="9" s="1"/>
  <c r="B192" i="9" s="1"/>
  <c r="G190" i="9"/>
  <c r="E190" i="9" s="1"/>
  <c r="B190" i="9" s="1"/>
  <c r="G188" i="9"/>
  <c r="E188" i="9" s="1"/>
  <c r="B188" i="9" s="1"/>
  <c r="I10" i="9"/>
  <c r="E289" i="9"/>
  <c r="B289" i="9" s="1"/>
  <c r="E309" i="9"/>
  <c r="B309" i="9" s="1"/>
  <c r="B216" i="9"/>
  <c r="B221" i="9"/>
  <c r="H990" i="1" l="1"/>
  <c r="D7" i="5"/>
  <c r="C985" i="1" s="1"/>
  <c r="H29" i="3"/>
  <c r="C1436" i="1"/>
  <c r="F213" i="9"/>
  <c r="B213" i="9" s="1"/>
  <c r="G645" i="1"/>
  <c r="H645" i="1"/>
  <c r="I28" i="3"/>
  <c r="D1435" i="1"/>
  <c r="G1501" i="1"/>
  <c r="G1483" i="1"/>
  <c r="H1483" i="1"/>
  <c r="F12" i="5"/>
  <c r="E7" i="5"/>
  <c r="I20" i="3" s="1"/>
  <c r="G990" i="1"/>
  <c r="G120" i="1"/>
  <c r="H120" i="1"/>
  <c r="G192" i="1"/>
  <c r="H192" i="1"/>
  <c r="E21" i="9"/>
  <c r="B21" i="9" s="1"/>
  <c r="F152" i="4"/>
  <c r="G148" i="1"/>
  <c r="H148" i="1"/>
  <c r="F141" i="6"/>
  <c r="H28" i="3"/>
  <c r="C1435" i="1"/>
  <c r="G317" i="9"/>
  <c r="E317" i="9" s="1"/>
  <c r="F176" i="5"/>
  <c r="D175" i="5"/>
  <c r="H22" i="3"/>
  <c r="C1153" i="1"/>
  <c r="H21" i="3"/>
  <c r="C1046" i="1"/>
  <c r="H23" i="3"/>
  <c r="C1214" i="1"/>
  <c r="H1065" i="1"/>
  <c r="G1065" i="1"/>
  <c r="I29" i="3"/>
  <c r="D1436" i="1"/>
  <c r="F580" i="4"/>
  <c r="C574" i="1"/>
  <c r="D289" i="4"/>
  <c r="H17" i="3"/>
  <c r="C147" i="1"/>
  <c r="F50" i="4"/>
  <c r="C46" i="1"/>
  <c r="F82" i="4"/>
  <c r="C78" i="1"/>
  <c r="I1452" i="1"/>
  <c r="E6" i="4"/>
  <c r="D3" i="1"/>
  <c r="G310" i="9"/>
  <c r="E310" i="9" s="1"/>
  <c r="B310" i="9" s="1"/>
  <c r="F206" i="5"/>
  <c r="C1183" i="1"/>
  <c r="G1235" i="1"/>
  <c r="H1235" i="1"/>
  <c r="H19" i="9"/>
  <c r="E19" i="9" s="1"/>
  <c r="B19" i="9" s="1"/>
  <c r="I22" i="3"/>
  <c r="D1153" i="1"/>
  <c r="D528" i="4"/>
  <c r="F529" i="4"/>
  <c r="C523" i="1"/>
  <c r="F459" i="4"/>
  <c r="C453" i="1"/>
  <c r="F567" i="4"/>
  <c r="C561" i="1"/>
  <c r="F133" i="4"/>
  <c r="C129" i="1"/>
  <c r="G259" i="1"/>
  <c r="H259" i="1"/>
  <c r="I1448" i="1"/>
  <c r="F245" i="5"/>
  <c r="C1222" i="1"/>
  <c r="F146" i="5"/>
  <c r="C1124" i="1"/>
  <c r="G315" i="9"/>
  <c r="E315" i="9" s="1"/>
  <c r="F363" i="4"/>
  <c r="D350" i="4"/>
  <c r="C358" i="1"/>
  <c r="F593" i="4"/>
  <c r="C587" i="1"/>
  <c r="E420" i="4"/>
  <c r="D453" i="1"/>
  <c r="K1450" i="9"/>
  <c r="G313" i="9"/>
  <c r="E313" i="9" s="1"/>
  <c r="B313" i="9" s="1"/>
  <c r="I34" i="3"/>
  <c r="C1517" i="1"/>
  <c r="E68" i="5"/>
  <c r="F644" i="4"/>
  <c r="C638" i="1"/>
  <c r="D420" i="4"/>
  <c r="D6" i="4"/>
  <c r="F7" i="4"/>
  <c r="C3" i="1"/>
  <c r="E350" i="4"/>
  <c r="E407" i="4" s="1"/>
  <c r="D402" i="1" s="1"/>
  <c r="E165" i="9"/>
  <c r="B165" i="9" s="1"/>
  <c r="F35" i="6"/>
  <c r="H25" i="3"/>
  <c r="C1329" i="1"/>
  <c r="E237" i="5"/>
  <c r="E175" i="5" s="1"/>
  <c r="D1152" i="1" s="1"/>
  <c r="D1215" i="1"/>
  <c r="F118" i="5"/>
  <c r="C1096" i="1"/>
  <c r="F238" i="5"/>
  <c r="F484" i="4"/>
  <c r="C478" i="1"/>
  <c r="F311" i="4"/>
  <c r="D298" i="4"/>
  <c r="C306" i="1"/>
  <c r="G159" i="1"/>
  <c r="H159" i="1"/>
  <c r="B312" i="9"/>
  <c r="F643" i="4"/>
  <c r="C637" i="1"/>
  <c r="D293" i="1"/>
  <c r="E151" i="4"/>
  <c r="F163" i="4"/>
  <c r="I1442" i="1"/>
  <c r="H20" i="3" l="1"/>
  <c r="D6" i="5"/>
  <c r="C984" i="1" s="1"/>
  <c r="F7" i="5"/>
  <c r="E311" i="9"/>
  <c r="D985" i="1"/>
  <c r="G1096" i="1"/>
  <c r="H1096" i="1"/>
  <c r="G1329" i="1"/>
  <c r="H1329" i="1"/>
  <c r="H9" i="3"/>
  <c r="D412" i="4"/>
  <c r="D290" i="4"/>
  <c r="H16" i="3"/>
  <c r="F6" i="4"/>
  <c r="C2" i="1"/>
  <c r="I21" i="3"/>
  <c r="D1046" i="1"/>
  <c r="H1046" i="1" s="1"/>
  <c r="E6" i="5"/>
  <c r="F6" i="5" s="1"/>
  <c r="B315" i="9"/>
  <c r="E314" i="9"/>
  <c r="I10" i="3" s="1"/>
  <c r="H985" i="1"/>
  <c r="G985" i="1"/>
  <c r="G129" i="1"/>
  <c r="H129" i="1"/>
  <c r="G523" i="1"/>
  <c r="H523" i="1"/>
  <c r="G1153" i="1"/>
  <c r="H1153" i="1"/>
  <c r="E316" i="9"/>
  <c r="B317" i="9"/>
  <c r="E289" i="4"/>
  <c r="E290" i="4" s="1"/>
  <c r="D286" i="1" s="1"/>
  <c r="I17" i="3"/>
  <c r="D147" i="1"/>
  <c r="G147" i="1" s="1"/>
  <c r="G478" i="1"/>
  <c r="H478" i="1"/>
  <c r="E408" i="4"/>
  <c r="D403" i="1" s="1"/>
  <c r="D345" i="1"/>
  <c r="F420" i="4"/>
  <c r="D635" i="4"/>
  <c r="C414" i="1"/>
  <c r="H1517" i="1"/>
  <c r="G1517" i="1"/>
  <c r="H11" i="3"/>
  <c r="H358" i="1"/>
  <c r="G358" i="1"/>
  <c r="G1124" i="1"/>
  <c r="H1124" i="1"/>
  <c r="G1183" i="1"/>
  <c r="H1183" i="1"/>
  <c r="E412" i="4"/>
  <c r="I16" i="3"/>
  <c r="D2" i="1"/>
  <c r="H46" i="1"/>
  <c r="G46" i="1"/>
  <c r="F151" i="4"/>
  <c r="G1436" i="1"/>
  <c r="H1436" i="1"/>
  <c r="G1435" i="1"/>
  <c r="H1435" i="1"/>
  <c r="H306" i="1"/>
  <c r="G306" i="1"/>
  <c r="G1215" i="1"/>
  <c r="H1215" i="1"/>
  <c r="G3" i="1"/>
  <c r="H3" i="1"/>
  <c r="H638" i="1"/>
  <c r="G638" i="1"/>
  <c r="E635" i="4"/>
  <c r="D629" i="1" s="1"/>
  <c r="D414" i="1"/>
  <c r="E636" i="4"/>
  <c r="D630" i="1" s="1"/>
  <c r="D408" i="4"/>
  <c r="F350" i="4"/>
  <c r="C345" i="1"/>
  <c r="G278" i="9"/>
  <c r="G561" i="1"/>
  <c r="H561" i="1"/>
  <c r="G453" i="1"/>
  <c r="H453" i="1"/>
  <c r="D636" i="4"/>
  <c r="F528" i="4"/>
  <c r="C522" i="1"/>
  <c r="D413" i="4"/>
  <c r="D291" i="4"/>
  <c r="F289" i="4"/>
  <c r="C285" i="1"/>
  <c r="F175" i="5"/>
  <c r="C1152" i="1"/>
  <c r="H637" i="1"/>
  <c r="G637" i="1"/>
  <c r="D407" i="4"/>
  <c r="F298" i="4"/>
  <c r="C293" i="1"/>
  <c r="I23" i="3"/>
  <c r="D1214" i="1"/>
  <c r="G1214" i="1" s="1"/>
  <c r="G587" i="1"/>
  <c r="H587" i="1"/>
  <c r="G1222" i="1"/>
  <c r="H1222" i="1"/>
  <c r="G78" i="1"/>
  <c r="H78" i="1"/>
  <c r="H147" i="1"/>
  <c r="G574" i="1"/>
  <c r="H574" i="1"/>
  <c r="F237" i="5"/>
  <c r="F68" i="5"/>
  <c r="H1214" i="1" l="1"/>
  <c r="G284" i="9"/>
  <c r="E284" i="9" s="1"/>
  <c r="B284" i="9" s="1"/>
  <c r="N3" i="9"/>
  <c r="I11" i="3"/>
  <c r="F635" i="4"/>
  <c r="C629" i="1"/>
  <c r="E413" i="4"/>
  <c r="E291" i="4"/>
  <c r="D287" i="1" s="1"/>
  <c r="D285" i="1"/>
  <c r="F290" i="4"/>
  <c r="C286" i="1"/>
  <c r="F408" i="4"/>
  <c r="C403" i="1"/>
  <c r="K3" i="9"/>
  <c r="I9" i="3"/>
  <c r="F291" i="4"/>
  <c r="C287" i="1"/>
  <c r="D640" i="4"/>
  <c r="D415" i="4"/>
  <c r="C408" i="1"/>
  <c r="G345" i="1"/>
  <c r="H345" i="1"/>
  <c r="G1046" i="1"/>
  <c r="E639" i="4"/>
  <c r="D407" i="1"/>
  <c r="G2" i="1"/>
  <c r="H2" i="1"/>
  <c r="D639" i="4"/>
  <c r="F412" i="4"/>
  <c r="D414" i="4"/>
  <c r="C407" i="1"/>
  <c r="G414" i="1"/>
  <c r="H414" i="1"/>
  <c r="G1152" i="1"/>
  <c r="H1152" i="1"/>
  <c r="F636" i="4"/>
  <c r="C630" i="1"/>
  <c r="F407" i="4"/>
  <c r="C402" i="1"/>
  <c r="G285" i="1"/>
  <c r="H285" i="1"/>
  <c r="G522" i="1"/>
  <c r="H522" i="1"/>
  <c r="H278" i="9"/>
  <c r="E278" i="9" s="1"/>
  <c r="D984" i="1"/>
  <c r="G984" i="1" s="1"/>
  <c r="H293" i="1"/>
  <c r="G293" i="1"/>
  <c r="H984" i="1" l="1"/>
  <c r="E277" i="9"/>
  <c r="B278" i="9"/>
  <c r="C410" i="1"/>
  <c r="G286" i="1"/>
  <c r="H286" i="1"/>
  <c r="E640" i="4"/>
  <c r="F640" i="4" s="1"/>
  <c r="E415" i="4"/>
  <c r="D410" i="1" s="1"/>
  <c r="D408" i="1"/>
  <c r="G408" i="1" s="1"/>
  <c r="H402" i="1"/>
  <c r="G402" i="1"/>
  <c r="D641" i="4"/>
  <c r="F639" i="4"/>
  <c r="C633" i="1"/>
  <c r="H8" i="3"/>
  <c r="D642" i="4"/>
  <c r="C634" i="1"/>
  <c r="H629" i="1"/>
  <c r="G629" i="1"/>
  <c r="G407" i="1"/>
  <c r="H407" i="1"/>
  <c r="E414" i="4"/>
  <c r="G287" i="1"/>
  <c r="H287" i="1"/>
  <c r="H403" i="1"/>
  <c r="G403" i="1"/>
  <c r="H630" i="1"/>
  <c r="G630" i="1"/>
  <c r="F414" i="4"/>
  <c r="C409" i="1"/>
  <c r="D633" i="1"/>
  <c r="F413" i="4"/>
  <c r="H408" i="1" l="1"/>
  <c r="F415" i="4"/>
  <c r="D646" i="4"/>
  <c r="C636" i="1"/>
  <c r="D645" i="4"/>
  <c r="F641" i="4"/>
  <c r="C635" i="1"/>
  <c r="H410" i="1"/>
  <c r="G410" i="1"/>
  <c r="M3" i="9"/>
  <c r="I8" i="3"/>
  <c r="E642" i="4"/>
  <c r="F642" i="4" s="1"/>
  <c r="D634" i="1"/>
  <c r="H634" i="1" s="1"/>
  <c r="D409" i="1"/>
  <c r="G409" i="1" s="1"/>
  <c r="E641" i="4"/>
  <c r="G634" i="1"/>
  <c r="G633" i="1"/>
  <c r="H633" i="1"/>
  <c r="H409" i="1" l="1"/>
  <c r="E646" i="4"/>
  <c r="D636" i="1"/>
  <c r="G636" i="1" s="1"/>
  <c r="H19" i="3"/>
  <c r="C640" i="1"/>
  <c r="E645" i="4"/>
  <c r="D635" i="1"/>
  <c r="G635" i="1" s="1"/>
  <c r="F645" i="4"/>
  <c r="H18" i="3"/>
  <c r="C639" i="1"/>
  <c r="H636" i="1" l="1"/>
  <c r="I19" i="3"/>
  <c r="D640" i="1"/>
  <c r="G640" i="1" s="1"/>
  <c r="F646" i="4"/>
  <c r="H635" i="1"/>
  <c r="I18" i="3"/>
  <c r="D639" i="1"/>
  <c r="G639" i="1" s="1"/>
  <c r="G276" i="9"/>
  <c r="E276" i="9" s="1"/>
  <c r="B276" i="9" s="1"/>
  <c r="H7" i="3" l="1"/>
  <c r="J3" i="9" s="1"/>
  <c r="H639" i="1"/>
  <c r="H640" i="1"/>
  <c r="G274" i="9" l="1"/>
  <c r="M272" i="9"/>
  <c r="L272" i="9"/>
  <c r="H274" i="9"/>
  <c r="G18" i="9"/>
  <c r="I17" i="9"/>
  <c r="G16" i="9"/>
  <c r="M15" i="9"/>
  <c r="G17" i="9"/>
  <c r="L16" i="9"/>
  <c r="H15" i="9"/>
  <c r="H18" i="9"/>
  <c r="K7" i="9"/>
  <c r="J12" i="9"/>
  <c r="J5" i="9"/>
  <c r="K5" i="9"/>
  <c r="J10" i="9"/>
  <c r="M16" i="9"/>
  <c r="J7" i="9"/>
  <c r="I12" i="9"/>
  <c r="K8" i="9"/>
  <c r="J13" i="9"/>
  <c r="I7" i="9"/>
  <c r="K13" i="9"/>
  <c r="J11" i="9"/>
  <c r="I13" i="9"/>
  <c r="J8" i="9"/>
  <c r="G15" i="9"/>
  <c r="I6" i="9"/>
  <c r="K12" i="9"/>
  <c r="J6" i="9"/>
  <c r="I11" i="9"/>
  <c r="I8" i="9"/>
  <c r="H17" i="9"/>
  <c r="I9" i="9"/>
  <c r="H16" i="9"/>
  <c r="K10" i="9"/>
  <c r="J9" i="9"/>
  <c r="K9" i="9"/>
  <c r="L15" i="9"/>
  <c r="F15" i="9" s="1"/>
  <c r="K6" i="9"/>
  <c r="I5" i="9"/>
  <c r="K11" i="9"/>
  <c r="J17" i="9"/>
  <c r="E13" i="9" l="1"/>
  <c r="B13" i="9" s="1"/>
  <c r="E7" i="9"/>
  <c r="B7" i="9" s="1"/>
  <c r="E16" i="9"/>
  <c r="F272" i="9"/>
  <c r="B272" i="9" s="1"/>
  <c r="E5" i="9"/>
  <c r="B5" i="9" s="1"/>
  <c r="E9" i="9"/>
  <c r="B9" i="9" s="1"/>
  <c r="E11" i="9"/>
  <c r="B11" i="9" s="1"/>
  <c r="E15" i="9"/>
  <c r="E12" i="9"/>
  <c r="B12" i="9" s="1"/>
  <c r="F20" i="9"/>
  <c r="F16" i="9"/>
  <c r="F14" i="9" s="1"/>
  <c r="E8" i="9"/>
  <c r="B8" i="9" s="1"/>
  <c r="E6" i="9"/>
  <c r="B6" i="9" s="1"/>
  <c r="E10" i="9"/>
  <c r="B10" i="9" s="1"/>
  <c r="E17" i="9"/>
  <c r="B17" i="9" s="1"/>
  <c r="E18" i="9"/>
  <c r="B18" i="9" s="1"/>
  <c r="E274" i="9"/>
  <c r="F3" i="9" l="1"/>
  <c r="E14" i="9"/>
  <c r="B15" i="9"/>
  <c r="B274" i="9"/>
  <c r="E20" i="9"/>
  <c r="I7" i="3" s="1"/>
  <c r="E4" i="9"/>
  <c r="B16"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<sst xmlns="http://schemas.openxmlformats.org/spreadsheetml/2006/main" count="4369" uniqueCount="3421">
  <si>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</si>
  <si>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</si>
  <si>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</si>
  <si>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</si>
  <si>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</si>
  <si>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</si>
  <si>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</si>
  <si>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</si>
  <si>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</si>
  <si>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</si>
  <si>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</si>
  <si>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</si>
  <si>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</si>
  <si>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</si>
  <si>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</si>
  <si>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</si>
  <si>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</si>
  <si>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</si>
  <si>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</si>
  <si>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</si>
  <si>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</si>
  <si>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</si>
  <si>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</si>
  <si>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</si>
  <si>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</si>
  <si>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</si>
  <si>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</si>
  <si>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</si>
  <si>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</si>
  <si>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</si>
  <si>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</si>
  <si>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VELIKO TRGOVIŠĆE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</si>
  <si>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</si>
  <si>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</si>
  <si>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</si>
  <si>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</si>
  <si>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</si>
  <si>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</si>
  <si>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</si>
  <si>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</si>
  <si>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</si>
  <si>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</si>
  <si>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</si>
  <si>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</si>
  <si>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</si>
  <si>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</si>
  <si>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</si>
  <si>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</si>
  <si>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</si>
  <si>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16027 - O.Š. VELIKO TRGOVIŠĆE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</si>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</sst>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1170495.27</v>
      </c>
      <c r="D2" s="6">
        <f>'PR-RAS'!E6</f>
        <v>1368934.2400000002</v>
      </c>
      <c r="E2" s="6">
        <v>0</v>
      </c>
      <c r="F2" s="6">
        <v>0</v>
      </c>
      <c r="G2" s="7">
        <f t="shared" ref="G2:G264" si="0">(B2/1000)*(C2*1+D2*2)</f>
        <v>3908.3637500000004</v>
      </c>
      <c r="H2" s="7">
        <f t="shared" ref="H2:H264" si="1">ABS(C2-ROUND(C2,0))+ABS(D2-ROUND(D2,0))</f>
        <v>0.51000000024214387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999336.66</v>
      </c>
      <c r="D46" s="1">
        <f>'PR-RAS'!E50</f>
        <v>1204118.3500000001</v>
      </c>
      <c r="E46" s="1">
        <v>0</v>
      </c>
      <c r="F46" s="1">
        <v>0</v>
      </c>
      <c r="G46" s="2">
        <f t="shared" si="0"/>
        <v>153340.80120000002</v>
      </c>
      <c r="H46" s="2">
        <f t="shared" si="1"/>
        <v>0.69000000006053597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999336.66</v>
      </c>
      <c r="D64" s="1">
        <f>'PR-RAS'!E68</f>
        <v>1201470.53</v>
      </c>
      <c r="E64" s="1">
        <v>0</v>
      </c>
      <c r="F64" s="1">
        <v>0</v>
      </c>
      <c r="G64" s="2">
        <f t="shared" si="0"/>
        <v>214343.49636000002</v>
      </c>
      <c r="H64" s="2">
        <f t="shared" si="1"/>
        <v>0.80999999993946403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999336.66</v>
      </c>
      <c r="D65" s="1">
        <f>'PR-RAS'!E69</f>
        <v>1201470.53</v>
      </c>
      <c r="E65" s="1">
        <v>0</v>
      </c>
      <c r="F65" s="1">
        <v>0</v>
      </c>
      <c r="G65" s="2">
        <f t="shared" si="0"/>
        <v>217745.77408000003</v>
      </c>
      <c r="H65" s="2">
        <f t="shared" si="1"/>
        <v>0.80999999993946403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2647.82</v>
      </c>
      <c r="E73" s="1">
        <v>0</v>
      </c>
      <c r="F73" s="1">
        <v>0</v>
      </c>
      <c r="G73" s="2">
        <f t="shared" si="0"/>
        <v>381.28607999999997</v>
      </c>
      <c r="H73" s="2">
        <f t="shared" si="1"/>
        <v>0.17999999999983629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2647.82</v>
      </c>
      <c r="E74" s="1">
        <v>0</v>
      </c>
      <c r="F74" s="1">
        <v>0</v>
      </c>
      <c r="G74" s="2">
        <f t="shared" si="0"/>
        <v>386.58172000000002</v>
      </c>
      <c r="H74" s="2">
        <f t="shared" si="1"/>
        <v>0.17999999999983629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79442.98</v>
      </c>
      <c r="D102" s="1">
        <f>'PR-RAS'!E106</f>
        <v>33282.370000000003</v>
      </c>
      <c r="E102" s="1">
        <v>0</v>
      </c>
      <c r="F102" s="1">
        <v>0</v>
      </c>
      <c r="G102" s="2">
        <f t="shared" si="0"/>
        <v>14746.77972</v>
      </c>
      <c r="H102" s="2">
        <f t="shared" si="1"/>
        <v>0.39000000000669388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79442.98</v>
      </c>
      <c r="D108" s="1">
        <f>'PR-RAS'!E112</f>
        <v>33282.370000000003</v>
      </c>
      <c r="E108" s="1">
        <v>0</v>
      </c>
      <c r="F108" s="1">
        <v>0</v>
      </c>
      <c r="G108" s="2">
        <f t="shared" si="0"/>
        <v>15622.82604</v>
      </c>
      <c r="H108" s="2">
        <f t="shared" si="1"/>
        <v>0.39000000000669388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79442.98</v>
      </c>
      <c r="D113" s="1">
        <f>'PR-RAS'!E117</f>
        <v>33282.370000000003</v>
      </c>
      <c r="E113" s="1">
        <v>0</v>
      </c>
      <c r="F113" s="1">
        <v>0</v>
      </c>
      <c r="G113" s="2">
        <f t="shared" si="0"/>
        <v>16352.86464</v>
      </c>
      <c r="H113" s="2">
        <f t="shared" si="1"/>
        <v>0.39000000000669388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5889.1900000000005</v>
      </c>
      <c r="D120" s="1">
        <f>'PR-RAS'!E124</f>
        <v>9662.8100000000013</v>
      </c>
      <c r="E120" s="1">
        <v>0</v>
      </c>
      <c r="F120" s="1">
        <v>0</v>
      </c>
      <c r="G120" s="2">
        <f t="shared" si="0"/>
        <v>3000.5623900000005</v>
      </c>
      <c r="H120" s="2">
        <f t="shared" si="1"/>
        <v>0.37999999999919964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252.17</v>
      </c>
      <c r="D121" s="1">
        <f>'PR-RAS'!E125</f>
        <v>261.54000000000002</v>
      </c>
      <c r="E121" s="1">
        <v>0</v>
      </c>
      <c r="F121" s="1">
        <v>0</v>
      </c>
      <c r="G121" s="2">
        <f t="shared" si="0"/>
        <v>93.03</v>
      </c>
      <c r="H121" s="2">
        <f t="shared" si="1"/>
        <v>0.62999999999996703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252.17</v>
      </c>
      <c r="D123" s="1">
        <f>'PR-RAS'!E127</f>
        <v>261.54000000000002</v>
      </c>
      <c r="E123" s="1">
        <v>0</v>
      </c>
      <c r="F123" s="1">
        <v>0</v>
      </c>
      <c r="G123" s="2">
        <f t="shared" si="0"/>
        <v>94.580500000000001</v>
      </c>
      <c r="H123" s="2">
        <f t="shared" si="1"/>
        <v>0.62999999999996703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5637.02</v>
      </c>
      <c r="D124" s="1">
        <f>'PR-RAS'!E128</f>
        <v>9401.27</v>
      </c>
      <c r="E124" s="1">
        <v>0</v>
      </c>
      <c r="F124" s="1">
        <v>0</v>
      </c>
      <c r="G124" s="2">
        <f t="shared" si="0"/>
        <v>3006.0658800000001</v>
      </c>
      <c r="H124" s="2">
        <f t="shared" si="1"/>
        <v>0.29000000000087311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5637.02</v>
      </c>
      <c r="D125" s="1">
        <f>'PR-RAS'!E129</f>
        <v>6090.27</v>
      </c>
      <c r="E125" s="1">
        <v>0</v>
      </c>
      <c r="F125" s="1">
        <v>0</v>
      </c>
      <c r="G125" s="2">
        <f t="shared" si="0"/>
        <v>2209.3774400000002</v>
      </c>
      <c r="H125" s="2">
        <f t="shared" si="1"/>
        <v>0.29000000000087311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3311</v>
      </c>
      <c r="E126" s="1">
        <v>0</v>
      </c>
      <c r="F126" s="1">
        <v>0</v>
      </c>
      <c r="G126" s="2">
        <f t="shared" si="0"/>
        <v>827.75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85826.43</v>
      </c>
      <c r="D129" s="1">
        <f>'PR-RAS'!E133</f>
        <v>121870.7</v>
      </c>
      <c r="E129" s="1">
        <v>0</v>
      </c>
      <c r="F129" s="1">
        <v>0</v>
      </c>
      <c r="G129" s="2">
        <f t="shared" si="0"/>
        <v>42184.682239999995</v>
      </c>
      <c r="H129" s="2">
        <f t="shared" si="1"/>
        <v>0.72999999999592546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85826.43</v>
      </c>
      <c r="D130" s="1">
        <f>'PR-RAS'!E134</f>
        <v>121870.7</v>
      </c>
      <c r="E130" s="1">
        <v>0</v>
      </c>
      <c r="F130" s="1">
        <v>0</v>
      </c>
      <c r="G130" s="2">
        <f t="shared" si="0"/>
        <v>42514.250069999995</v>
      </c>
      <c r="H130" s="2">
        <f t="shared" si="1"/>
        <v>0.72999999999592546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85826.43</v>
      </c>
      <c r="D131" s="1">
        <f>'PR-RAS'!E135</f>
        <v>117745.7</v>
      </c>
      <c r="E131" s="1">
        <v>0</v>
      </c>
      <c r="F131" s="1">
        <v>0</v>
      </c>
      <c r="G131" s="2">
        <f t="shared" si="0"/>
        <v>41771.317899999995</v>
      </c>
      <c r="H131" s="2">
        <f t="shared" si="1"/>
        <v>0.72999999999592546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4125</v>
      </c>
      <c r="E132" s="1">
        <v>0</v>
      </c>
      <c r="F132" s="1">
        <v>0</v>
      </c>
      <c r="G132" s="2">
        <f t="shared" si="0"/>
        <v>1080.75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1165157.92</v>
      </c>
      <c r="D147" s="1">
        <f>'PR-RAS'!E151</f>
        <v>1358209.8800000001</v>
      </c>
      <c r="E147" s="1">
        <v>0</v>
      </c>
      <c r="F147" s="1">
        <v>0</v>
      </c>
      <c r="G147" s="2">
        <f t="shared" si="0"/>
        <v>566710.34127999994</v>
      </c>
      <c r="H147" s="2">
        <f t="shared" si="1"/>
        <v>0.19999999995343387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948196.79999999981</v>
      </c>
      <c r="D148" s="1">
        <f>'PR-RAS'!E152</f>
        <v>1112986.27</v>
      </c>
      <c r="E148" s="1">
        <v>0</v>
      </c>
      <c r="F148" s="1">
        <v>0</v>
      </c>
      <c r="G148" s="2">
        <f t="shared" si="0"/>
        <v>466602.89297999995</v>
      </c>
      <c r="H148" s="2">
        <f t="shared" si="1"/>
        <v>0.47000000020489097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783407.5199999999</v>
      </c>
      <c r="D149" s="1">
        <f>'PR-RAS'!E153</f>
        <v>923185.9</v>
      </c>
      <c r="E149" s="1">
        <v>0</v>
      </c>
      <c r="F149" s="1">
        <v>0</v>
      </c>
      <c r="G149" s="2">
        <f t="shared" si="0"/>
        <v>389207.33935999998</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755409.85</v>
      </c>
      <c r="D150" s="1">
        <f>'PR-RAS'!E154</f>
        <v>893902.15</v>
      </c>
      <c r="E150" s="1">
        <v>0</v>
      </c>
      <c r="F150" s="1">
        <v>0</v>
      </c>
      <c r="G150" s="2">
        <f t="shared" si="0"/>
        <v>378938.90834999998</v>
      </c>
      <c r="H150" s="2">
        <f t="shared" si="1"/>
        <v>0.30000000004656613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14772.97</v>
      </c>
      <c r="D152" s="1">
        <f>'PR-RAS'!E156</f>
        <v>11586.11</v>
      </c>
      <c r="E152" s="1">
        <v>0</v>
      </c>
      <c r="F152" s="1">
        <v>0</v>
      </c>
      <c r="G152" s="2">
        <f t="shared" si="0"/>
        <v>5729.7236899999998</v>
      </c>
      <c r="H152" s="2">
        <f t="shared" si="1"/>
        <v>0.14000000000123691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13224.7</v>
      </c>
      <c r="D153" s="1">
        <f>'PR-RAS'!E157</f>
        <v>17697.64</v>
      </c>
      <c r="E153" s="1">
        <v>0</v>
      </c>
      <c r="F153" s="1">
        <v>0</v>
      </c>
      <c r="G153" s="2">
        <f t="shared" si="0"/>
        <v>7390.2369599999993</v>
      </c>
      <c r="H153" s="2">
        <f t="shared" si="1"/>
        <v>0.65999999999985448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38107.97</v>
      </c>
      <c r="D154" s="1">
        <f>'PR-RAS'!E158</f>
        <v>46159.97</v>
      </c>
      <c r="E154" s="1">
        <v>0</v>
      </c>
      <c r="F154" s="1">
        <v>0</v>
      </c>
      <c r="G154" s="2">
        <f t="shared" si="0"/>
        <v>19955.470229999999</v>
      </c>
      <c r="H154" s="2">
        <f t="shared" si="1"/>
        <v>5.9999999997671694E-2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126681.31</v>
      </c>
      <c r="D155" s="1">
        <f>'PR-RAS'!E159</f>
        <v>143640.4</v>
      </c>
      <c r="E155" s="1">
        <v>0</v>
      </c>
      <c r="F155" s="1">
        <v>0</v>
      </c>
      <c r="G155" s="2">
        <f t="shared" si="0"/>
        <v>63750.164939999995</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126679.03999999999</v>
      </c>
      <c r="D157" s="1">
        <f>'PR-RAS'!E161</f>
        <v>143640.4</v>
      </c>
      <c r="E157" s="1">
        <v>0</v>
      </c>
      <c r="F157" s="1">
        <v>0</v>
      </c>
      <c r="G157" s="2">
        <f t="shared" si="0"/>
        <v>64577.735039999992</v>
      </c>
      <c r="H157" s="2">
        <f t="shared" si="1"/>
        <v>0.43999999998777639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2.27</v>
      </c>
      <c r="D158" s="1">
        <f>'PR-RAS'!E162</f>
        <v>0</v>
      </c>
      <c r="E158" s="1">
        <v>0</v>
      </c>
      <c r="F158" s="1">
        <v>0</v>
      </c>
      <c r="G158" s="2">
        <f t="shared" si="0"/>
        <v>0.35638999999999998</v>
      </c>
      <c r="H158" s="2">
        <f t="shared" si="1"/>
        <v>0.27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200296.84999999998</v>
      </c>
      <c r="D159" s="1">
        <f>'PR-RAS'!E163</f>
        <v>228986.34999999998</v>
      </c>
      <c r="E159" s="1">
        <v>0</v>
      </c>
      <c r="F159" s="1">
        <v>0</v>
      </c>
      <c r="G159" s="2">
        <f t="shared" si="0"/>
        <v>104006.58889999999</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51244.46</v>
      </c>
      <c r="D160" s="1">
        <f>'PR-RAS'!E164</f>
        <v>58074.53</v>
      </c>
      <c r="E160" s="1">
        <v>0</v>
      </c>
      <c r="F160" s="1">
        <v>0</v>
      </c>
      <c r="G160" s="2">
        <f t="shared" si="0"/>
        <v>26615.569680000001</v>
      </c>
      <c r="H160" s="2">
        <f t="shared" si="1"/>
        <v>0.93000000000029104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5573.47</v>
      </c>
      <c r="D161" s="1">
        <f>'PR-RAS'!E165</f>
        <v>7266.71</v>
      </c>
      <c r="E161" s="1">
        <v>0</v>
      </c>
      <c r="F161" s="1">
        <v>0</v>
      </c>
      <c r="G161" s="2">
        <f t="shared" si="0"/>
        <v>3217.1023999999998</v>
      </c>
      <c r="H161" s="2">
        <f t="shared" si="1"/>
        <v>0.76000000000021828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44533.02</v>
      </c>
      <c r="D162" s="1">
        <f>'PR-RAS'!E166</f>
        <v>49486.38</v>
      </c>
      <c r="E162" s="1">
        <v>0</v>
      </c>
      <c r="F162" s="1">
        <v>0</v>
      </c>
      <c r="G162" s="2">
        <f t="shared" si="0"/>
        <v>23104.43058</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1137.97</v>
      </c>
      <c r="D163" s="1">
        <f>'PR-RAS'!E167</f>
        <v>1321.44</v>
      </c>
      <c r="E163" s="1">
        <v>0</v>
      </c>
      <c r="F163" s="1">
        <v>0</v>
      </c>
      <c r="G163" s="2">
        <f t="shared" si="0"/>
        <v>612.49770000000012</v>
      </c>
      <c r="H163" s="2">
        <f t="shared" si="1"/>
        <v>0.47000000000002728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90004.26999999999</v>
      </c>
      <c r="D165" s="1">
        <f>'PR-RAS'!E169</f>
        <v>126464.83</v>
      </c>
      <c r="E165" s="1">
        <v>0</v>
      </c>
      <c r="F165" s="1">
        <v>0</v>
      </c>
      <c r="G165" s="2">
        <f t="shared" si="0"/>
        <v>56241.164519999998</v>
      </c>
      <c r="H165" s="2">
        <f t="shared" si="1"/>
        <v>0.43999999998777639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13507.48</v>
      </c>
      <c r="D166" s="1">
        <f>'PR-RAS'!E170</f>
        <v>17775.36</v>
      </c>
      <c r="E166" s="1">
        <v>0</v>
      </c>
      <c r="F166" s="1">
        <v>0</v>
      </c>
      <c r="G166" s="2">
        <f t="shared" si="0"/>
        <v>8094.6030000000001</v>
      </c>
      <c r="H166" s="2">
        <f t="shared" si="1"/>
        <v>0.84000000000014552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46015.7</v>
      </c>
      <c r="D167" s="1">
        <f>'PR-RAS'!E171</f>
        <v>65797.11</v>
      </c>
      <c r="E167" s="1">
        <v>0</v>
      </c>
      <c r="F167" s="1">
        <v>0</v>
      </c>
      <c r="G167" s="2">
        <f t="shared" si="0"/>
        <v>29483.246719999999</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26806.38</v>
      </c>
      <c r="D168" s="1">
        <f>'PR-RAS'!E172</f>
        <v>39199.089999999997</v>
      </c>
      <c r="E168" s="1">
        <v>0</v>
      </c>
      <c r="F168" s="1">
        <v>0</v>
      </c>
      <c r="G168" s="2">
        <f t="shared" si="0"/>
        <v>17569.161520000001</v>
      </c>
      <c r="H168" s="2">
        <f t="shared" si="1"/>
        <v>0.46999999999752617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1705.51</v>
      </c>
      <c r="D169" s="1">
        <f>'PR-RAS'!E173</f>
        <v>1999.86</v>
      </c>
      <c r="E169" s="1">
        <v>0</v>
      </c>
      <c r="F169" s="1">
        <v>0</v>
      </c>
      <c r="G169" s="2">
        <f t="shared" si="0"/>
        <v>958.47864000000004</v>
      </c>
      <c r="H169" s="2">
        <f t="shared" si="1"/>
        <v>0.63000000000010914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1969.2</v>
      </c>
      <c r="D170" s="1">
        <f>'PR-RAS'!E174</f>
        <v>1401.14</v>
      </c>
      <c r="E170" s="1">
        <v>0</v>
      </c>
      <c r="F170" s="1">
        <v>0</v>
      </c>
      <c r="G170" s="2">
        <f t="shared" si="0"/>
        <v>806.38012000000015</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292.27</v>
      </c>
      <c r="E172" s="1">
        <v>0</v>
      </c>
      <c r="F172" s="1">
        <v>0</v>
      </c>
      <c r="G172" s="2">
        <f t="shared" si="0"/>
        <v>99.956339999999997</v>
      </c>
      <c r="H172" s="2">
        <f t="shared" si="1"/>
        <v>0.26999999999998181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24060.670000000002</v>
      </c>
      <c r="D173" s="1">
        <f>'PR-RAS'!E177</f>
        <v>29734.560000000001</v>
      </c>
      <c r="E173" s="1">
        <v>0</v>
      </c>
      <c r="F173" s="1">
        <v>0</v>
      </c>
      <c r="G173" s="2">
        <f t="shared" si="0"/>
        <v>14367.123880000001</v>
      </c>
      <c r="H173" s="2">
        <f t="shared" si="1"/>
        <v>0.76999999999679858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3803.21</v>
      </c>
      <c r="D174" s="1">
        <f>'PR-RAS'!E178</f>
        <v>2068.33</v>
      </c>
      <c r="E174" s="1">
        <v>0</v>
      </c>
      <c r="F174" s="1">
        <v>0</v>
      </c>
      <c r="G174" s="2">
        <f t="shared" si="0"/>
        <v>1373.5975099999998</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5248.6</v>
      </c>
      <c r="D175" s="1">
        <f>'PR-RAS'!E179</f>
        <v>11029.56</v>
      </c>
      <c r="E175" s="1">
        <v>0</v>
      </c>
      <c r="F175" s="1">
        <v>0</v>
      </c>
      <c r="G175" s="2">
        <f t="shared" si="0"/>
        <v>4751.5432799999999</v>
      </c>
      <c r="H175" s="2">
        <f t="shared" si="1"/>
        <v>0.84000000000014552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750.25</v>
      </c>
      <c r="D176" s="1">
        <f>'PR-RAS'!E180</f>
        <v>127.44</v>
      </c>
      <c r="E176" s="1">
        <v>0</v>
      </c>
      <c r="F176" s="1">
        <v>0</v>
      </c>
      <c r="G176" s="2">
        <f t="shared" si="0"/>
        <v>175.89775</v>
      </c>
      <c r="H176" s="2">
        <f t="shared" si="1"/>
        <v>0.68999999999999773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6592.18</v>
      </c>
      <c r="D177" s="1">
        <f>'PR-RAS'!E181</f>
        <v>6974.71</v>
      </c>
      <c r="E177" s="1">
        <v>0</v>
      </c>
      <c r="F177" s="1">
        <v>0</v>
      </c>
      <c r="G177" s="2">
        <f t="shared" si="0"/>
        <v>3615.3215999999993</v>
      </c>
      <c r="H177" s="2">
        <f t="shared" si="1"/>
        <v>0.47000000000025466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1514.86</v>
      </c>
      <c r="D179" s="1">
        <f>'PR-RAS'!E183</f>
        <v>2158.36</v>
      </c>
      <c r="E179" s="1">
        <v>0</v>
      </c>
      <c r="F179" s="1">
        <v>0</v>
      </c>
      <c r="G179" s="2">
        <f t="shared" si="0"/>
        <v>1038.02124</v>
      </c>
      <c r="H179" s="2">
        <f t="shared" si="1"/>
        <v>0.50000000000022737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2797.46</v>
      </c>
      <c r="D180" s="1">
        <f>'PR-RAS'!E184</f>
        <v>4611.2700000000004</v>
      </c>
      <c r="E180" s="1">
        <v>0</v>
      </c>
      <c r="F180" s="1">
        <v>0</v>
      </c>
      <c r="G180" s="2">
        <f t="shared" si="0"/>
        <v>2151.58</v>
      </c>
      <c r="H180" s="2">
        <f t="shared" si="1"/>
        <v>0.73000000000047294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2497.38</v>
      </c>
      <c r="D181" s="1">
        <f>'PR-RAS'!E185</f>
        <v>1833.93</v>
      </c>
      <c r="E181" s="1">
        <v>0</v>
      </c>
      <c r="F181" s="1">
        <v>0</v>
      </c>
      <c r="G181" s="2">
        <f t="shared" si="0"/>
        <v>1109.7431999999999</v>
      </c>
      <c r="H181" s="2">
        <f t="shared" si="1"/>
        <v>0.45000000000004547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856.73</v>
      </c>
      <c r="D182" s="1">
        <f>'PR-RAS'!E186</f>
        <v>930.96</v>
      </c>
      <c r="E182" s="1">
        <v>0</v>
      </c>
      <c r="F182" s="1">
        <v>0</v>
      </c>
      <c r="G182" s="2">
        <f t="shared" si="0"/>
        <v>492.07565</v>
      </c>
      <c r="H182" s="2">
        <f t="shared" si="1"/>
        <v>0.30999999999994543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34987.449999999997</v>
      </c>
      <c r="D184" s="1">
        <f>'PR-RAS'!E188</f>
        <v>14712.43</v>
      </c>
      <c r="E184" s="1">
        <v>0</v>
      </c>
      <c r="F184" s="1">
        <v>0</v>
      </c>
      <c r="G184" s="2">
        <f t="shared" si="0"/>
        <v>11787.452729999999</v>
      </c>
      <c r="H184" s="2">
        <f t="shared" si="1"/>
        <v>0.87999999999738066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2718.22</v>
      </c>
      <c r="D186" s="1">
        <f>'PR-RAS'!E190</f>
        <v>2931.62</v>
      </c>
      <c r="E186" s="1">
        <v>0</v>
      </c>
      <c r="F186" s="1">
        <v>0</v>
      </c>
      <c r="G186" s="2">
        <f t="shared" si="0"/>
        <v>1587.5700999999999</v>
      </c>
      <c r="H186" s="2">
        <f t="shared" si="1"/>
        <v>0.59999999999990905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219.71</v>
      </c>
      <c r="D187" s="1">
        <f>'PR-RAS'!E191</f>
        <v>595.94000000000005</v>
      </c>
      <c r="E187" s="1">
        <v>0</v>
      </c>
      <c r="F187" s="1">
        <v>0</v>
      </c>
      <c r="G187" s="2">
        <f t="shared" si="0"/>
        <v>262.55574000000001</v>
      </c>
      <c r="H187" s="2">
        <f t="shared" si="1"/>
        <v>0.34999999999993747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207.05</v>
      </c>
      <c r="D188" s="1">
        <f>'PR-RAS'!E192</f>
        <v>176.36</v>
      </c>
      <c r="E188" s="1">
        <v>0</v>
      </c>
      <c r="F188" s="1">
        <v>0</v>
      </c>
      <c r="G188" s="2">
        <f t="shared" si="0"/>
        <v>104.67698999999999</v>
      </c>
      <c r="H188" s="2">
        <f t="shared" si="1"/>
        <v>0.41000000000002501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3715.29</v>
      </c>
      <c r="D189" s="1">
        <f>'PR-RAS'!E193</f>
        <v>3191.7</v>
      </c>
      <c r="E189" s="1">
        <v>0</v>
      </c>
      <c r="F189" s="1">
        <v>0</v>
      </c>
      <c r="G189" s="2">
        <f t="shared" si="0"/>
        <v>1898.5537199999997</v>
      </c>
      <c r="H189" s="2">
        <f t="shared" si="1"/>
        <v>0.59000000000014552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75.73</v>
      </c>
      <c r="D190" s="1">
        <f>'PR-RAS'!E194</f>
        <v>0</v>
      </c>
      <c r="E190" s="1">
        <v>0</v>
      </c>
      <c r="F190" s="1">
        <v>0</v>
      </c>
      <c r="G190" s="2">
        <f t="shared" si="0"/>
        <v>14.31297</v>
      </c>
      <c r="H190" s="2">
        <f t="shared" si="1"/>
        <v>0.26999999999999602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28051.45</v>
      </c>
      <c r="D191" s="1">
        <f>'PR-RAS'!E195</f>
        <v>7816.81</v>
      </c>
      <c r="E191" s="1">
        <v>0</v>
      </c>
      <c r="F191" s="1">
        <v>0</v>
      </c>
      <c r="G191" s="2">
        <f t="shared" si="0"/>
        <v>8300.1633000000002</v>
      </c>
      <c r="H191" s="2">
        <f t="shared" si="1"/>
        <v>0.64000000000032742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1445.56</v>
      </c>
      <c r="D192" s="1">
        <f>'PR-RAS'!E196</f>
        <v>1230.0500000000002</v>
      </c>
      <c r="E192" s="1">
        <v>0</v>
      </c>
      <c r="F192" s="1">
        <v>0</v>
      </c>
      <c r="G192" s="2">
        <f t="shared" si="0"/>
        <v>745.98106000000007</v>
      </c>
      <c r="H192" s="2">
        <f t="shared" si="1"/>
        <v>0.49000000000023647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1445.56</v>
      </c>
      <c r="D206" s="1">
        <f>'PR-RAS'!E210</f>
        <v>1230.0500000000002</v>
      </c>
      <c r="E206" s="1">
        <v>0</v>
      </c>
      <c r="F206" s="1">
        <v>0</v>
      </c>
      <c r="G206" s="2">
        <f t="shared" si="0"/>
        <v>800.66030000000001</v>
      </c>
      <c r="H206" s="2">
        <f t="shared" si="1"/>
        <v>0.49000000000023647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1276.21</v>
      </c>
      <c r="D207" s="1">
        <f>'PR-RAS'!E211</f>
        <v>1218.9100000000001</v>
      </c>
      <c r="E207" s="1">
        <v>0</v>
      </c>
      <c r="F207" s="1">
        <v>0</v>
      </c>
      <c r="G207" s="2">
        <f t="shared" si="0"/>
        <v>765.09018000000003</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169.35</v>
      </c>
      <c r="D209" s="1">
        <f>'PR-RAS'!E213</f>
        <v>11.14</v>
      </c>
      <c r="E209" s="1">
        <v>0</v>
      </c>
      <c r="F209" s="1">
        <v>0</v>
      </c>
      <c r="G209" s="2">
        <f t="shared" si="0"/>
        <v>39.85904</v>
      </c>
      <c r="H209" s="2">
        <f t="shared" si="1"/>
        <v>0.48999999999999488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15218.710000000001</v>
      </c>
      <c r="D248" s="1">
        <f>'PR-RAS'!E252</f>
        <v>14341.52</v>
      </c>
      <c r="E248" s="1">
        <v>0</v>
      </c>
      <c r="F248" s="1">
        <v>0</v>
      </c>
      <c r="G248" s="2">
        <f t="shared" si="0"/>
        <v>10843.732249999999</v>
      </c>
      <c r="H248" s="2">
        <f t="shared" si="1"/>
        <v>0.76999999999861757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15218.710000000001</v>
      </c>
      <c r="D255" s="1">
        <f>'PR-RAS'!E259</f>
        <v>14341.52</v>
      </c>
      <c r="E255" s="1">
        <v>0</v>
      </c>
      <c r="F255" s="1">
        <v>0</v>
      </c>
      <c r="G255" s="2">
        <f t="shared" si="0"/>
        <v>11151.0445</v>
      </c>
      <c r="H255" s="2">
        <f t="shared" si="1"/>
        <v>0.76999999999861757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260.29000000000002</v>
      </c>
      <c r="D256" s="1">
        <f>'PR-RAS'!E260</f>
        <v>1124.26</v>
      </c>
      <c r="E256" s="1">
        <v>0</v>
      </c>
      <c r="F256" s="1">
        <v>0</v>
      </c>
      <c r="G256" s="2">
        <f t="shared" si="0"/>
        <v>639.74654999999996</v>
      </c>
      <c r="H256" s="2">
        <f t="shared" si="1"/>
        <v>0.55000000000001137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14958.42</v>
      </c>
      <c r="D257" s="1">
        <f>'PR-RAS'!E261</f>
        <v>13217.26</v>
      </c>
      <c r="E257" s="1">
        <v>0</v>
      </c>
      <c r="F257" s="1">
        <v>0</v>
      </c>
      <c r="G257" s="2">
        <f t="shared" si="0"/>
        <v>10596.592640000001</v>
      </c>
      <c r="H257" s="2">
        <f t="shared" si="1"/>
        <v>0.68000000000029104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665.69</v>
      </c>
      <c r="E259" s="1">
        <v>0</v>
      </c>
      <c r="F259" s="1">
        <v>0</v>
      </c>
      <c r="G259" s="2">
        <f t="shared" si="0"/>
        <v>343.49604000000005</v>
      </c>
      <c r="H259" s="2">
        <f t="shared" si="1"/>
        <v>0.30999999999994543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665.69</v>
      </c>
      <c r="E260" s="1">
        <v>0</v>
      </c>
      <c r="F260" s="1">
        <v>0</v>
      </c>
      <c r="G260" s="2">
        <f t="shared" si="0"/>
        <v>344.82742000000002</v>
      </c>
      <c r="H260" s="2">
        <f t="shared" si="1"/>
        <v>0.30999999999994543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665.69</v>
      </c>
      <c r="E262" s="1">
        <v>0</v>
      </c>
      <c r="F262" s="1">
        <v>0</v>
      </c>
      <c r="G262" s="2">
        <f t="shared" si="0"/>
        <v>347.49018000000007</v>
      </c>
      <c r="H262" s="2">
        <f t="shared" si="1"/>
        <v>0.30999999999994543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1165157.92</v>
      </c>
      <c r="D285" s="1">
        <f>'PR-RAS'!E289</f>
        <v>1358209.8800000001</v>
      </c>
      <c r="E285" s="1">
        <v>0</v>
      </c>
      <c r="F285" s="1">
        <v>0</v>
      </c>
      <c r="G285" s="2">
        <f t="shared" si="8"/>
        <v>1102368.06112</v>
      </c>
      <c r="H285" s="2">
        <f t="shared" si="9"/>
        <v>0.19999999995343387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5337.3500000000931</v>
      </c>
      <c r="D286" s="1">
        <f>'PR-RAS'!E290</f>
        <v>10724.360000000102</v>
      </c>
      <c r="E286" s="1">
        <v>0</v>
      </c>
      <c r="F286" s="1">
        <v>0</v>
      </c>
      <c r="G286" s="2">
        <f t="shared" si="8"/>
        <v>7634.0299500000847</v>
      </c>
      <c r="H286" s="2">
        <f t="shared" si="9"/>
        <v>0.71000000019557774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158.69</v>
      </c>
      <c r="D288" s="1">
        <f>'PR-RAS'!E292</f>
        <v>0</v>
      </c>
      <c r="E288" s="1">
        <v>0</v>
      </c>
      <c r="F288" s="1">
        <v>0</v>
      </c>
      <c r="G288" s="2">
        <f t="shared" si="8"/>
        <v>45.544029999999992</v>
      </c>
      <c r="H288" s="2">
        <f t="shared" si="9"/>
        <v>0.31000000000000227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311.49</v>
      </c>
      <c r="E289" s="1">
        <v>0</v>
      </c>
      <c r="F289" s="1">
        <v>0</v>
      </c>
      <c r="G289" s="2">
        <f t="shared" si="8"/>
        <v>179.41824</v>
      </c>
      <c r="H289" s="2">
        <f t="shared" si="9"/>
        <v>0.49000000000000909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3463.58</v>
      </c>
      <c r="D290" s="1">
        <f>'PR-RAS'!E294</f>
        <v>797.19</v>
      </c>
      <c r="E290" s="1">
        <v>0</v>
      </c>
      <c r="F290" s="1">
        <v>0</v>
      </c>
      <c r="G290" s="2">
        <f t="shared" si="8"/>
        <v>1461.7504399999998</v>
      </c>
      <c r="H290" s="2">
        <f t="shared" si="9"/>
        <v>0.61000000000012733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5807.53</v>
      </c>
      <c r="D345" s="1">
        <f>'PR-RAS'!E350</f>
        <v>12672.04</v>
      </c>
      <c r="E345" s="1">
        <v>0</v>
      </c>
      <c r="F345" s="1">
        <v>0</v>
      </c>
      <c r="G345" s="2">
        <f t="shared" si="8"/>
        <v>10716.153839999999</v>
      </c>
      <c r="H345" s="2">
        <f t="shared" si="9"/>
        <v>0.51000000000112777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5807.53</v>
      </c>
      <c r="D358" s="1">
        <f>'PR-RAS'!E363</f>
        <v>12672.04</v>
      </c>
      <c r="E358" s="1">
        <v>0</v>
      </c>
      <c r="F358" s="1">
        <v>0</v>
      </c>
      <c r="G358" s="2">
        <f t="shared" si="8"/>
        <v>11121.12477</v>
      </c>
      <c r="H358" s="2">
        <f t="shared" si="9"/>
        <v>0.51000000000112777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4125</v>
      </c>
      <c r="E359" s="1">
        <v>0</v>
      </c>
      <c r="F359" s="1">
        <v>0</v>
      </c>
      <c r="G359" s="2">
        <f t="shared" si="8"/>
        <v>2953.5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4125</v>
      </c>
      <c r="E361" s="1">
        <v>0</v>
      </c>
      <c r="F361" s="1">
        <v>0</v>
      </c>
      <c r="G361" s="2">
        <f t="shared" si="8"/>
        <v>2970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4458.17</v>
      </c>
      <c r="D364" s="1">
        <f>'PR-RAS'!E369</f>
        <v>7747.42</v>
      </c>
      <c r="E364" s="1">
        <v>0</v>
      </c>
      <c r="F364" s="1">
        <v>0</v>
      </c>
      <c r="G364" s="2">
        <f t="shared" si="8"/>
        <v>7242.9426300000005</v>
      </c>
      <c r="H364" s="2">
        <f t="shared" si="9"/>
        <v>0.59000000000014552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1075.05</v>
      </c>
      <c r="D365" s="1">
        <f>'PR-RAS'!E370</f>
        <v>5921.32</v>
      </c>
      <c r="E365" s="1">
        <v>0</v>
      </c>
      <c r="F365" s="1">
        <v>0</v>
      </c>
      <c r="G365" s="2">
        <f t="shared" si="8"/>
        <v>4702.0391599999994</v>
      </c>
      <c r="H365" s="2">
        <f t="shared" si="9"/>
        <v>0.36999999999966349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1826.1</v>
      </c>
      <c r="E367" s="1">
        <v>0</v>
      </c>
      <c r="F367" s="1">
        <v>0</v>
      </c>
      <c r="G367" s="2">
        <f t="shared" si="8"/>
        <v>1336.7051999999999</v>
      </c>
      <c r="H367" s="2">
        <f t="shared" si="9"/>
        <v>9.9999999999909051E-2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57.09</v>
      </c>
      <c r="D370" s="1">
        <f>'PR-RAS'!E375</f>
        <v>0</v>
      </c>
      <c r="E370" s="1">
        <v>0</v>
      </c>
      <c r="F370" s="1">
        <v>0</v>
      </c>
      <c r="G370" s="2">
        <f t="shared" si="8"/>
        <v>21.066210000000002</v>
      </c>
      <c r="H370" s="2">
        <f t="shared" si="9"/>
        <v>9.0000000000003411E-2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3326.03</v>
      </c>
      <c r="D371" s="1">
        <f>'PR-RAS'!E376</f>
        <v>0</v>
      </c>
      <c r="E371" s="1">
        <v>0</v>
      </c>
      <c r="F371" s="1">
        <v>0</v>
      </c>
      <c r="G371" s="2">
        <f t="shared" si="8"/>
        <v>1230.6311000000001</v>
      </c>
      <c r="H371" s="2">
        <f t="shared" si="9"/>
        <v>3.0000000000200089E-2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1349.36</v>
      </c>
      <c r="D378" s="1">
        <f>'PR-RAS'!E383</f>
        <v>799.62</v>
      </c>
      <c r="E378" s="1">
        <v>0</v>
      </c>
      <c r="F378" s="1">
        <v>0</v>
      </c>
      <c r="G378" s="2">
        <f t="shared" si="8"/>
        <v>1111.6222</v>
      </c>
      <c r="H378" s="2">
        <f t="shared" si="9"/>
        <v>0.73999999999989541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1349.36</v>
      </c>
      <c r="D379" s="1">
        <f>'PR-RAS'!E384</f>
        <v>799.62</v>
      </c>
      <c r="E379" s="1">
        <v>0</v>
      </c>
      <c r="F379" s="1">
        <v>0</v>
      </c>
      <c r="G379" s="2">
        <f t="shared" si="8"/>
        <v>1114.5708</v>
      </c>
      <c r="H379" s="2">
        <f t="shared" si="9"/>
        <v>0.73999999999989541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5807.53</v>
      </c>
      <c r="D403" s="1">
        <f>'PR-RAS'!E408</f>
        <v>12672.04</v>
      </c>
      <c r="E403" s="1">
        <v>0</v>
      </c>
      <c r="F403" s="1">
        <v>0</v>
      </c>
      <c r="G403" s="2">
        <f t="shared" si="8"/>
        <v>12522.947220000002</v>
      </c>
      <c r="H403" s="2">
        <f t="shared" si="9"/>
        <v>0.51000000000112777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1170495.27</v>
      </c>
      <c r="D407" s="1">
        <f>'PR-RAS'!E412</f>
        <v>1368934.2400000002</v>
      </c>
      <c r="E407" s="1">
        <v>0</v>
      </c>
      <c r="F407" s="1">
        <v>0</v>
      </c>
      <c r="G407" s="2">
        <f t="shared" si="8"/>
        <v>1586795.6825000003</v>
      </c>
      <c r="H407" s="2">
        <f t="shared" si="9"/>
        <v>0.51000000024214387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1170965.45</v>
      </c>
      <c r="D408" s="1">
        <f>'PR-RAS'!E413</f>
        <v>1370881.9200000002</v>
      </c>
      <c r="E408" s="1">
        <v>0</v>
      </c>
      <c r="F408" s="1">
        <v>0</v>
      </c>
      <c r="G408" s="2">
        <f t="shared" si="8"/>
        <v>1592480.82103</v>
      </c>
      <c r="H408" s="2">
        <f t="shared" si="9"/>
        <v>0.52999999979510903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470.17999999993481</v>
      </c>
      <c r="D410" s="1">
        <f>'PR-RAS'!E415</f>
        <v>1947.6799999999348</v>
      </c>
      <c r="E410" s="1">
        <v>0</v>
      </c>
      <c r="F410" s="1">
        <v>0</v>
      </c>
      <c r="G410" s="2">
        <f t="shared" si="8"/>
        <v>1785.5058599999199</v>
      </c>
      <c r="H410" s="2">
        <f t="shared" si="9"/>
        <v>0.5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158.69</v>
      </c>
      <c r="D411" s="1">
        <f>'PR-RAS'!E416</f>
        <v>0</v>
      </c>
      <c r="E411" s="1">
        <v>0</v>
      </c>
      <c r="F411" s="1">
        <v>0</v>
      </c>
      <c r="G411" s="2">
        <f t="shared" si="8"/>
        <v>65.062899999999999</v>
      </c>
      <c r="H411" s="2">
        <f t="shared" si="9"/>
        <v>0.31000000000000227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311.49</v>
      </c>
      <c r="E412" s="1">
        <v>0</v>
      </c>
      <c r="F412" s="1">
        <v>0</v>
      </c>
      <c r="G412" s="2">
        <f t="shared" si="8"/>
        <v>256.04478</v>
      </c>
      <c r="H412" s="2">
        <f t="shared" si="9"/>
        <v>0.49000000000000909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3463.58</v>
      </c>
      <c r="D413" s="1">
        <f>'PR-RAS'!E418</f>
        <v>797.19</v>
      </c>
      <c r="E413" s="1">
        <v>0</v>
      </c>
      <c r="F413" s="1">
        <v>0</v>
      </c>
      <c r="G413" s="2">
        <f t="shared" si="8"/>
        <v>2083.87952</v>
      </c>
      <c r="H413" s="2">
        <f t="shared" si="9"/>
        <v>0.61000000000012733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1170495.27</v>
      </c>
      <c r="D633" s="1">
        <f>'PR-RAS'!E639</f>
        <v>1368934.2400000002</v>
      </c>
      <c r="E633" s="1">
        <v>0</v>
      </c>
      <c r="F633" s="1">
        <v>0</v>
      </c>
      <c r="G633" s="2">
        <f t="shared" si="10"/>
        <v>2470085.89</v>
      </c>
      <c r="H633" s="2">
        <f t="shared" si="11"/>
        <v>0.51000000024214387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1170965.45</v>
      </c>
      <c r="D634" s="1">
        <f>'PR-RAS'!E640</f>
        <v>1370881.9200000002</v>
      </c>
      <c r="E634" s="1">
        <v>0</v>
      </c>
      <c r="F634" s="1">
        <v>0</v>
      </c>
      <c r="G634" s="2">
        <f t="shared" si="10"/>
        <v>2476757.6405700003</v>
      </c>
      <c r="H634" s="2">
        <f t="shared" si="11"/>
        <v>0.52999999979510903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470.17999999993481</v>
      </c>
      <c r="D636" s="1">
        <f>'PR-RAS'!E642</f>
        <v>1947.6799999999348</v>
      </c>
      <c r="E636" s="1">
        <v>0</v>
      </c>
      <c r="F636" s="1">
        <v>0</v>
      </c>
      <c r="G636" s="2">
        <f t="shared" si="10"/>
        <v>2772.117899999876</v>
      </c>
      <c r="H636" s="2">
        <f t="shared" si="11"/>
        <v>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158.69</v>
      </c>
      <c r="D637" s="1">
        <f>'PR-RAS'!E643</f>
        <v>0</v>
      </c>
      <c r="E637" s="1">
        <v>0</v>
      </c>
      <c r="F637" s="1">
        <v>0</v>
      </c>
      <c r="G637" s="2">
        <f t="shared" si="10"/>
        <v>100.92684</v>
      </c>
      <c r="H637" s="2">
        <f t="shared" si="11"/>
        <v>0.31000000000000227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311.49</v>
      </c>
      <c r="E638" s="1">
        <v>0</v>
      </c>
      <c r="F638" s="1">
        <v>0</v>
      </c>
      <c r="G638" s="2">
        <f t="shared" si="10"/>
        <v>396.83825999999999</v>
      </c>
      <c r="H638" s="2">
        <f t="shared" si="11"/>
        <v>0.49000000000000909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311.48999999993481</v>
      </c>
      <c r="D640" s="1">
        <f>'PR-RAS'!E646</f>
        <v>2259.1699999999346</v>
      </c>
      <c r="E640" s="1">
        <v>0</v>
      </c>
      <c r="F640" s="1">
        <v>0</v>
      </c>
      <c r="G640" s="2">
        <f t="shared" si="10"/>
        <v>3086.2613699998751</v>
      </c>
      <c r="H640" s="2">
        <f t="shared" si="11"/>
        <v>0.65999999986939883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105894.57</v>
      </c>
      <c r="D641" s="1">
        <f>'PR-RAS'!E647</f>
        <v>114897.43</v>
      </c>
      <c r="E641" s="1">
        <v>0</v>
      </c>
      <c r="F641" s="1">
        <v>0</v>
      </c>
      <c r="G641" s="2">
        <f t="shared" si="10"/>
        <v>214841.2352</v>
      </c>
      <c r="H641" s="2">
        <f t="shared" si="11"/>
        <v>0.85999999998603016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1934.57</v>
      </c>
      <c r="D642" s="1">
        <f>'PR-RAS'!E649</f>
        <v>2356.15</v>
      </c>
      <c r="E642" s="1">
        <v>0</v>
      </c>
      <c r="F642" s="1">
        <v>0</v>
      </c>
      <c r="G642" s="2">
        <f t="shared" si="10"/>
        <v>4260.6436700000004</v>
      </c>
      <c r="H642" s="2">
        <f t="shared" si="11"/>
        <v>0.58000000000015461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278216.28999999998</v>
      </c>
      <c r="D643" s="1">
        <f>'PR-RAS'!E650</f>
        <v>295568.89</v>
      </c>
      <c r="E643" s="1">
        <v>0</v>
      </c>
      <c r="F643" s="1">
        <v>0</v>
      </c>
      <c r="G643" s="2">
        <f t="shared" si="10"/>
        <v>558125.31294000009</v>
      </c>
      <c r="H643" s="2">
        <f t="shared" si="11"/>
        <v>0.3999999999650754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277794.71000000002</v>
      </c>
      <c r="D644" s="1">
        <f>'PR-RAS'!E651</f>
        <v>276896.23</v>
      </c>
      <c r="E644" s="1">
        <v>0</v>
      </c>
      <c r="F644" s="1">
        <v>0</v>
      </c>
      <c r="G644" s="2">
        <f t="shared" si="10"/>
        <v>534710.55030999996</v>
      </c>
      <c r="H644" s="2">
        <f t="shared" si="11"/>
        <v>0.51999999996041879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2356.1499999999651</v>
      </c>
      <c r="D645" s="1">
        <f>'PR-RAS'!E652</f>
        <v>21028.810000000056</v>
      </c>
      <c r="E645" s="1">
        <v>0</v>
      </c>
      <c r="F645" s="1">
        <v>0</v>
      </c>
      <c r="G645" s="2">
        <f t="shared" si="10"/>
        <v>28602.467880000051</v>
      </c>
      <c r="H645" s="2">
        <f t="shared" si="11"/>
        <v>0.33999999990919605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57</v>
      </c>
      <c r="E647" s="1">
        <v>0</v>
      </c>
      <c r="F647" s="1">
        <v>0</v>
      </c>
      <c r="G647" s="2">
        <f t="shared" si="10"/>
        <v>110.46600000000001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50</v>
      </c>
      <c r="E649" s="1">
        <v>0</v>
      </c>
      <c r="F649" s="1">
        <v>0</v>
      </c>
      <c r="G649" s="2">
        <f t="shared" si="10"/>
        <v>95.903999999999996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975833.86</v>
      </c>
      <c r="D668" s="1">
        <f>'PR-RAS'!E675</f>
        <v>1168025.1299999999</v>
      </c>
      <c r="E668" s="1">
        <v>0</v>
      </c>
      <c r="F668" s="1">
        <v>0</v>
      </c>
      <c r="G668" s="2">
        <f t="shared" si="10"/>
        <v>2209026.7080399999</v>
      </c>
      <c r="H668" s="2">
        <f t="shared" si="11"/>
        <v>0.26999999990221113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23502.799999999999</v>
      </c>
      <c r="D669" s="1">
        <f>'PR-RAS'!E676</f>
        <v>33445.4</v>
      </c>
      <c r="E669" s="1">
        <v>0</v>
      </c>
      <c r="F669" s="1">
        <v>0</v>
      </c>
      <c r="G669" s="2">
        <f t="shared" si="10"/>
        <v>60382.924800000008</v>
      </c>
      <c r="H669" s="2">
        <f t="shared" si="11"/>
        <v>0.60000000000218279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72073.77</v>
      </c>
      <c r="D703" s="1">
        <f>'PR-RAS'!E710</f>
        <v>30594.58</v>
      </c>
      <c r="E703" s="1">
        <v>0</v>
      </c>
      <c r="F703" s="1">
        <v>0</v>
      </c>
      <c r="G703" s="2">
        <f t="shared" si="10"/>
        <v>93550.576859999986</v>
      </c>
      <c r="H703" s="2">
        <f t="shared" si="11"/>
        <v>0.64999999999417923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533.38</v>
      </c>
      <c r="D705" s="1">
        <f>'PR-RAS'!E712</f>
        <v>110.6</v>
      </c>
      <c r="E705" s="1">
        <v>0</v>
      </c>
      <c r="F705" s="1">
        <v>0</v>
      </c>
      <c r="G705" s="2">
        <f t="shared" si="10"/>
        <v>531.22431999999992</v>
      </c>
      <c r="H705" s="2">
        <f t="shared" si="11"/>
        <v>0.78000000000000114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2218.56</v>
      </c>
      <c r="D709" s="1">
        <f>'PR-RAS'!E716</f>
        <v>4591.28</v>
      </c>
      <c r="E709" s="1">
        <v>0</v>
      </c>
      <c r="F709" s="1">
        <v>0</v>
      </c>
      <c r="G709" s="2">
        <f t="shared" si="10"/>
        <v>8071.9929599999987</v>
      </c>
      <c r="H709" s="2">
        <f t="shared" si="11"/>
        <v>0.71999999999979991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2428.23</v>
      </c>
      <c r="D710" s="1">
        <f>'PR-RAS'!E717</f>
        <v>3500.17</v>
      </c>
      <c r="E710" s="1">
        <v>0</v>
      </c>
      <c r="F710" s="1">
        <v>0</v>
      </c>
      <c r="G710" s="2">
        <f t="shared" si="10"/>
        <v>6684.8561299999992</v>
      </c>
      <c r="H710" s="2">
        <f t="shared" si="11"/>
        <v>0.40000000000009095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44533.02</v>
      </c>
      <c r="D711" s="1">
        <f>'PR-RAS'!E718</f>
        <v>49486.38</v>
      </c>
      <c r="E711" s="1">
        <v>0</v>
      </c>
      <c r="F711" s="1">
        <v>0</v>
      </c>
      <c r="G711" s="2">
        <f t="shared" si="10"/>
        <v>101889.1038</v>
      </c>
      <c r="H711" s="2">
        <f t="shared" si="11"/>
        <v>0.39999999999417923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1064.44</v>
      </c>
      <c r="D713" s="1">
        <f>'PR-RAS'!E720</f>
        <v>984.81</v>
      </c>
      <c r="E713" s="1">
        <v>0</v>
      </c>
      <c r="F713" s="1">
        <v>0</v>
      </c>
      <c r="G713" s="2">
        <f t="shared" si="10"/>
        <v>2160.25072</v>
      </c>
      <c r="H713" s="2">
        <f t="shared" si="11"/>
        <v>0.63000000000010914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1080.3599999999999</v>
      </c>
      <c r="D715" s="1">
        <f>'PR-RAS'!E722</f>
        <v>2450.04</v>
      </c>
      <c r="E715" s="1">
        <v>0</v>
      </c>
      <c r="F715" s="1">
        <v>0</v>
      </c>
      <c r="G715" s="2">
        <f t="shared" si="10"/>
        <v>4270.0341599999992</v>
      </c>
      <c r="H715" s="2">
        <f t="shared" si="11"/>
        <v>0.39999999999986358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836.5</v>
      </c>
      <c r="E810" s="1">
        <v>0</v>
      </c>
      <c r="F810" s="1">
        <v>0</v>
      </c>
      <c r="G810" s="2">
        <f t="shared" ref="G810:G983" si="18">(B810/1000)*(C810*1+D810*2)</f>
        <v>1353.4570000000001</v>
      </c>
      <c r="H810" s="2">
        <f t="shared" ref="H810:H1067" si="19">ABS(C810-ROUND(C810,0))+ABS(D810-ROUND(D810,0))</f>
        <v>0.5</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260.29000000000002</v>
      </c>
      <c r="D816" s="1">
        <f>'PR-RAS'!E823</f>
        <v>287.76</v>
      </c>
      <c r="E816" s="1">
        <v>0</v>
      </c>
      <c r="F816" s="1">
        <v>0</v>
      </c>
      <c r="G816" s="2">
        <f t="shared" si="18"/>
        <v>681.18514999999991</v>
      </c>
      <c r="H816" s="2">
        <f t="shared" si="19"/>
        <v>0.53000000000002956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14958.42</v>
      </c>
      <c r="D821" s="1">
        <f>'PR-RAS'!E828</f>
        <v>13217.26</v>
      </c>
      <c r="E821" s="1">
        <v>0</v>
      </c>
      <c r="F821" s="1">
        <v>0</v>
      </c>
      <c r="G821" s="2">
        <f t="shared" si="18"/>
        <v>33942.210800000001</v>
      </c>
      <c r="H821" s="2">
        <f t="shared" si="19"/>
        <v>0.68000000000029104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651527.7699999999</v>
      </c>
      <c r="D984" s="6">
        <f>BILANCA!E6</f>
        <v>680545.80999999994</v>
      </c>
      <c r="E984" s="6">
        <v>0</v>
      </c>
      <c r="F984" s="6">
        <v>0</v>
      </c>
      <c r="G984" s="7">
        <f t="shared" ref="G984:G1241" si="22">B984/1000*C984+B984/500*D984</f>
        <v>2012.6193899999998</v>
      </c>
      <c r="H984" s="7">
        <f t="shared" si="19"/>
        <v>0.42000000015832484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531357.48999999987</v>
      </c>
      <c r="D985" s="1">
        <f>BILANCA!E7</f>
        <v>532983.56999999995</v>
      </c>
      <c r="E985" s="1">
        <v>0</v>
      </c>
      <c r="F985" s="1">
        <v>0</v>
      </c>
      <c r="G985" s="2">
        <f t="shared" si="22"/>
        <v>3194.6492599999997</v>
      </c>
      <c r="H985" s="2">
        <f t="shared" si="19"/>
        <v>0.91999999992549419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4203.13</v>
      </c>
      <c r="D986" s="1">
        <f>BILANCA!E8</f>
        <v>4203.13</v>
      </c>
      <c r="E986" s="1">
        <v>0</v>
      </c>
      <c r="F986" s="1">
        <v>0</v>
      </c>
      <c r="G986" s="2">
        <f t="shared" si="22"/>
        <v>37.82817</v>
      </c>
      <c r="H986" s="2">
        <f t="shared" si="19"/>
        <v>0.26000000000021828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3114.8</v>
      </c>
      <c r="D987" s="1">
        <f>BILANCA!E9</f>
        <v>3114.8</v>
      </c>
      <c r="E987" s="1">
        <v>0</v>
      </c>
      <c r="F987" s="1">
        <v>0</v>
      </c>
      <c r="G987" s="2">
        <f t="shared" si="22"/>
        <v>37.377600000000001</v>
      </c>
      <c r="H987" s="2">
        <f t="shared" si="19"/>
        <v>0.3999999999996362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1088.33</v>
      </c>
      <c r="D988" s="1">
        <f>BILANCA!E10</f>
        <v>1088.33</v>
      </c>
      <c r="E988" s="1">
        <v>0</v>
      </c>
      <c r="F988" s="1">
        <v>0</v>
      </c>
      <c r="G988" s="2">
        <f t="shared" si="22"/>
        <v>16.324950000000001</v>
      </c>
      <c r="H988" s="2">
        <f t="shared" si="19"/>
        <v>0.65999999999985448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527154.35999999987</v>
      </c>
      <c r="D990" s="1">
        <f>BILANCA!E12</f>
        <v>528780.43999999994</v>
      </c>
      <c r="E990" s="1">
        <v>0</v>
      </c>
      <c r="F990" s="1">
        <v>0</v>
      </c>
      <c r="G990" s="2">
        <f t="shared" si="22"/>
        <v>11093.006679999999</v>
      </c>
      <c r="H990" s="2">
        <f t="shared" si="19"/>
        <v>0.79999999981373549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471953.44999999995</v>
      </c>
      <c r="D991" s="1">
        <f>BILANCA!E13</f>
        <v>492792.83999999997</v>
      </c>
      <c r="E991" s="1">
        <v>0</v>
      </c>
      <c r="F991" s="1">
        <v>0</v>
      </c>
      <c r="G991" s="2">
        <f t="shared" si="22"/>
        <v>11660.313039999999</v>
      </c>
      <c r="H991" s="2">
        <f t="shared" si="19"/>
        <v>0.60999999998603016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19031.96</v>
      </c>
      <c r="D992" s="1">
        <f>BILANCA!E14</f>
        <v>19031.96</v>
      </c>
      <c r="E992" s="1">
        <v>0</v>
      </c>
      <c r="F992" s="1">
        <v>0</v>
      </c>
      <c r="G992" s="2">
        <f t="shared" si="22"/>
        <v>513.86291999999992</v>
      </c>
      <c r="H992" s="2">
        <f t="shared" si="19"/>
        <v>8.000000000174623E-2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1144242.78</v>
      </c>
      <c r="D993" s="1">
        <f>BILANCA!E15</f>
        <v>1166117.78</v>
      </c>
      <c r="E993" s="1">
        <v>0</v>
      </c>
      <c r="F993" s="1">
        <v>0</v>
      </c>
      <c r="G993" s="2">
        <f t="shared" si="22"/>
        <v>34764.7834</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691321.29</v>
      </c>
      <c r="D996" s="1">
        <f>BILANCA!E18</f>
        <v>692356.9</v>
      </c>
      <c r="E996" s="1">
        <v>0</v>
      </c>
      <c r="F996" s="1">
        <v>0</v>
      </c>
      <c r="G996" s="2">
        <f t="shared" si="22"/>
        <v>26988.456169999998</v>
      </c>
      <c r="H996" s="2">
        <f t="shared" si="19"/>
        <v>0.39000000001396984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39413.440000000002</v>
      </c>
      <c r="D997" s="1">
        <f>BILANCA!E19</f>
        <v>20357.459999999963</v>
      </c>
      <c r="E997" s="1">
        <v>0</v>
      </c>
      <c r="F997" s="1">
        <v>0</v>
      </c>
      <c r="G997" s="2">
        <f t="shared" si="22"/>
        <v>1121.797039999999</v>
      </c>
      <c r="H997" s="2">
        <f t="shared" si="19"/>
        <v>0.8999999999650754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193493.69</v>
      </c>
      <c r="D998" s="1">
        <f>BILANCA!E20</f>
        <v>201460.99</v>
      </c>
      <c r="E998" s="1">
        <v>0</v>
      </c>
      <c r="F998" s="1">
        <v>0</v>
      </c>
      <c r="G998" s="2">
        <f t="shared" si="22"/>
        <v>8946.2350499999993</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21396.75</v>
      </c>
      <c r="D999" s="1">
        <f>BILANCA!E21</f>
        <v>21396.75</v>
      </c>
      <c r="E999" s="1">
        <v>0</v>
      </c>
      <c r="F999" s="1">
        <v>0</v>
      </c>
      <c r="G999" s="2">
        <f t="shared" si="22"/>
        <v>1027.0440000000001</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12641.08</v>
      </c>
      <c r="D1000" s="1">
        <f>BILANCA!E22</f>
        <v>14467.19</v>
      </c>
      <c r="E1000" s="1">
        <v>0</v>
      </c>
      <c r="F1000" s="1">
        <v>0</v>
      </c>
      <c r="G1000" s="2">
        <f t="shared" si="22"/>
        <v>706.78282000000013</v>
      </c>
      <c r="H1000" s="2">
        <f t="shared" si="19"/>
        <v>0.27000000000043656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79.3</v>
      </c>
      <c r="D1001" s="1">
        <f>BILANCA!E23</f>
        <v>79.3</v>
      </c>
      <c r="E1001" s="1">
        <v>0</v>
      </c>
      <c r="F1001" s="1">
        <v>0</v>
      </c>
      <c r="G1001" s="2">
        <f t="shared" si="22"/>
        <v>4.2821999999999996</v>
      </c>
      <c r="H1001" s="2">
        <f t="shared" si="19"/>
        <v>0.59999999999999432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9049.1299999999992</v>
      </c>
      <c r="D1003" s="1">
        <f>BILANCA!E25</f>
        <v>9049.1299999999992</v>
      </c>
      <c r="E1003" s="1">
        <v>0</v>
      </c>
      <c r="F1003" s="1">
        <v>0</v>
      </c>
      <c r="G1003" s="2">
        <f t="shared" si="22"/>
        <v>542.94779999999992</v>
      </c>
      <c r="H1003" s="2">
        <f t="shared" si="19"/>
        <v>0.25999999999839929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38239.120000000003</v>
      </c>
      <c r="D1004" s="1">
        <f>BILANCA!E26</f>
        <v>38239.120000000003</v>
      </c>
      <c r="E1004" s="1">
        <v>0</v>
      </c>
      <c r="F1004" s="1">
        <v>0</v>
      </c>
      <c r="G1004" s="2">
        <f t="shared" si="22"/>
        <v>2409.0645600000003</v>
      </c>
      <c r="H1004" s="2">
        <f t="shared" si="19"/>
        <v>0.24000000000523869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235485.63</v>
      </c>
      <c r="D1006" s="1">
        <f>BILANCA!E28</f>
        <v>264335.02</v>
      </c>
      <c r="E1006" s="1">
        <v>0</v>
      </c>
      <c r="F1006" s="1">
        <v>0</v>
      </c>
      <c r="G1006" s="2">
        <f t="shared" si="22"/>
        <v>17575.580410000002</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12945.64</v>
      </c>
      <c r="D1013" s="1">
        <f>BILANCA!E35</f>
        <v>12788.310000000005</v>
      </c>
      <c r="E1013" s="1">
        <v>0</v>
      </c>
      <c r="F1013" s="1">
        <v>0</v>
      </c>
      <c r="G1013" s="2">
        <f t="shared" si="22"/>
        <v>1155.6678000000002</v>
      </c>
      <c r="H1013" s="2">
        <f t="shared" si="19"/>
        <v>0.67000000000552973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52983.77</v>
      </c>
      <c r="D1014" s="1">
        <f>BILANCA!E36</f>
        <v>53783.4</v>
      </c>
      <c r="E1014" s="1">
        <v>0</v>
      </c>
      <c r="F1014" s="1">
        <v>0</v>
      </c>
      <c r="G1014" s="2">
        <f t="shared" si="22"/>
        <v>4977.0676700000004</v>
      </c>
      <c r="H1014" s="2">
        <f t="shared" si="19"/>
        <v>0.63000000000465661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40038.129999999997</v>
      </c>
      <c r="D1018" s="1">
        <f>BILANCA!E40</f>
        <v>40995.089999999997</v>
      </c>
      <c r="E1018" s="1">
        <v>0</v>
      </c>
      <c r="F1018" s="1">
        <v>0</v>
      </c>
      <c r="G1018" s="2">
        <f t="shared" si="22"/>
        <v>4270.9908500000001</v>
      </c>
      <c r="H1018" s="2">
        <f t="shared" si="19"/>
        <v>0.2199999999938882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2841.83</v>
      </c>
      <c r="D1023" s="1">
        <f>BILANCA!E45</f>
        <v>2841.83</v>
      </c>
      <c r="E1023" s="1">
        <v>0</v>
      </c>
      <c r="F1023" s="1">
        <v>0</v>
      </c>
      <c r="G1023" s="2">
        <f t="shared" si="22"/>
        <v>341.01959999999997</v>
      </c>
      <c r="H1023" s="2">
        <f t="shared" si="19"/>
        <v>0.34000000000014552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2841.83</v>
      </c>
      <c r="D1025" s="1">
        <f>BILANCA!E47</f>
        <v>2841.83</v>
      </c>
      <c r="E1025" s="1">
        <v>0</v>
      </c>
      <c r="F1025" s="1">
        <v>0</v>
      </c>
      <c r="G1025" s="2">
        <f t="shared" si="22"/>
        <v>358.07058000000001</v>
      </c>
      <c r="H1025" s="2">
        <f t="shared" si="19"/>
        <v>0.34000000000014552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14277.1</v>
      </c>
      <c r="D1032" s="1">
        <f>BILANCA!E54</f>
        <v>15573.45</v>
      </c>
      <c r="E1032" s="1">
        <v>0</v>
      </c>
      <c r="F1032" s="1">
        <v>0</v>
      </c>
      <c r="G1032" s="2">
        <f t="shared" si="22"/>
        <v>2225.7759999999998</v>
      </c>
      <c r="H1032" s="2">
        <f t="shared" si="19"/>
        <v>0.55000000000109139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14277.1</v>
      </c>
      <c r="D1033" s="1">
        <f>BILANCA!E55</f>
        <v>15573.45</v>
      </c>
      <c r="E1033" s="1">
        <v>0</v>
      </c>
      <c r="F1033" s="1">
        <v>0</v>
      </c>
      <c r="G1033" s="2">
        <f t="shared" si="22"/>
        <v>2271.2000000000003</v>
      </c>
      <c r="H1033" s="2">
        <f t="shared" si="19"/>
        <v>0.55000000000109139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120170.28</v>
      </c>
      <c r="D1046" s="1">
        <f>BILANCA!E68</f>
        <v>147562.23999999999</v>
      </c>
      <c r="E1046" s="1">
        <v>0</v>
      </c>
      <c r="F1046" s="1">
        <v>0</v>
      </c>
      <c r="G1046" s="2">
        <f t="shared" si="22"/>
        <v>26163.569879999999</v>
      </c>
      <c r="H1046" s="2">
        <f t="shared" si="19"/>
        <v>0.51999999998952262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2356.15</v>
      </c>
      <c r="D1047" s="1">
        <f>BILANCA!E69</f>
        <v>21028.81</v>
      </c>
      <c r="E1047" s="1">
        <v>0</v>
      </c>
      <c r="F1047" s="1">
        <v>0</v>
      </c>
      <c r="G1047" s="2">
        <f t="shared" si="22"/>
        <v>2842.48128</v>
      </c>
      <c r="H1047" s="2">
        <f t="shared" si="19"/>
        <v>0.33999999999878128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2336.69</v>
      </c>
      <c r="D1048" s="1">
        <f>BILANCA!E70</f>
        <v>20927.560000000001</v>
      </c>
      <c r="E1048" s="1">
        <v>0</v>
      </c>
      <c r="F1048" s="1">
        <v>0</v>
      </c>
      <c r="G1048" s="2">
        <f t="shared" si="22"/>
        <v>2872.46765</v>
      </c>
      <c r="H1048" s="2">
        <f t="shared" si="19"/>
        <v>0.74999999999863576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2336.69</v>
      </c>
      <c r="D1050" s="1">
        <f>BILANCA!E72</f>
        <v>20927.560000000001</v>
      </c>
      <c r="E1050" s="1">
        <v>0</v>
      </c>
      <c r="F1050" s="1">
        <v>0</v>
      </c>
      <c r="G1050" s="2">
        <f t="shared" si="22"/>
        <v>2960.8512700000006</v>
      </c>
      <c r="H1050" s="2">
        <f t="shared" si="19"/>
        <v>0.74999999999863576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19.46</v>
      </c>
      <c r="D1054" s="1">
        <f>BILANCA!E76</f>
        <v>101.25</v>
      </c>
      <c r="E1054" s="1">
        <v>0</v>
      </c>
      <c r="F1054" s="1">
        <v>0</v>
      </c>
      <c r="G1054" s="2">
        <f t="shared" si="22"/>
        <v>15.75916</v>
      </c>
      <c r="H1054" s="2">
        <f t="shared" si="19"/>
        <v>0.71000000000000085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8334.58</v>
      </c>
      <c r="D1056" s="1">
        <f>BILANCA!E78</f>
        <v>10838.810000000001</v>
      </c>
      <c r="E1056" s="1">
        <v>0</v>
      </c>
      <c r="F1056" s="1">
        <v>0</v>
      </c>
      <c r="G1056" s="2">
        <f t="shared" si="22"/>
        <v>2190.8906000000002</v>
      </c>
      <c r="H1056" s="2">
        <f t="shared" si="19"/>
        <v>0.60999999999876309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287.24</v>
      </c>
      <c r="D1062" s="1">
        <f>BILANCA!E84</f>
        <v>824.27</v>
      </c>
      <c r="E1062" s="1">
        <v>0</v>
      </c>
      <c r="F1062" s="1">
        <v>0</v>
      </c>
      <c r="G1062" s="2">
        <f t="shared" si="22"/>
        <v>152.92661999999999</v>
      </c>
      <c r="H1062" s="2">
        <f t="shared" si="19"/>
        <v>0.50999999999999091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8047.34</v>
      </c>
      <c r="D1064" s="1">
        <f>BILANCA!E86</f>
        <v>10014.540000000001</v>
      </c>
      <c r="E1064" s="1">
        <v>0</v>
      </c>
      <c r="F1064" s="1">
        <v>0</v>
      </c>
      <c r="G1064" s="2">
        <f t="shared" si="22"/>
        <v>2274.19002</v>
      </c>
      <c r="H1064" s="2">
        <f t="shared" si="19"/>
        <v>0.7999999999992724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3584.9799999999996</v>
      </c>
      <c r="D1124" s="1">
        <f>BILANCA!E146</f>
        <v>797.19</v>
      </c>
      <c r="E1124" s="1">
        <v>0</v>
      </c>
      <c r="F1124" s="1">
        <v>0</v>
      </c>
      <c r="G1124" s="2">
        <f t="shared" si="22"/>
        <v>730.28975999999989</v>
      </c>
      <c r="H1124" s="2">
        <f t="shared" si="23"/>
        <v>0.21000000000049113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4039.95</v>
      </c>
      <c r="D1137" s="1">
        <f>BILANCA!E159</f>
        <v>797.19</v>
      </c>
      <c r="E1137" s="1">
        <v>0</v>
      </c>
      <c r="F1137" s="1">
        <v>0</v>
      </c>
      <c r="G1137" s="2">
        <f t="shared" si="22"/>
        <v>867.68682000000001</v>
      </c>
      <c r="H1137" s="2">
        <f t="shared" si="23"/>
        <v>0.24000000000023647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454.97</v>
      </c>
      <c r="D1141" s="1">
        <f>BILANCA!E163</f>
        <v>0</v>
      </c>
      <c r="E1141" s="1">
        <v>0</v>
      </c>
      <c r="F1141" s="1">
        <v>0</v>
      </c>
      <c r="G1141" s="2">
        <f t="shared" si="22"/>
        <v>71.885260000000002</v>
      </c>
      <c r="H1141" s="2">
        <f t="shared" si="23"/>
        <v>2.9999999999972715E-2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105894.57</v>
      </c>
      <c r="D1148" s="1">
        <f>BILANCA!E170</f>
        <v>114897.43</v>
      </c>
      <c r="E1148" s="1">
        <v>0</v>
      </c>
      <c r="F1148" s="1">
        <v>0</v>
      </c>
      <c r="G1148" s="2">
        <f t="shared" si="22"/>
        <v>55388.755949999999</v>
      </c>
      <c r="H1148" s="2">
        <f t="shared" si="23"/>
        <v>0.85999999998603016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105894.57</v>
      </c>
      <c r="D1151" s="1">
        <f>BILANCA!E173</f>
        <v>114897.43</v>
      </c>
      <c r="E1151" s="1">
        <v>0</v>
      </c>
      <c r="F1151" s="1">
        <v>0</v>
      </c>
      <c r="G1151" s="2">
        <f t="shared" si="22"/>
        <v>56395.824240000002</v>
      </c>
      <c r="H1151" s="2">
        <f t="shared" si="23"/>
        <v>0.85999999998603016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651527.77</v>
      </c>
      <c r="D1152" s="1">
        <f>BILANCA!E175</f>
        <v>680545.80999999982</v>
      </c>
      <c r="E1152" s="1">
        <v>0</v>
      </c>
      <c r="F1152" s="1">
        <v>0</v>
      </c>
      <c r="G1152" s="2">
        <f t="shared" si="22"/>
        <v>340132.67690999998</v>
      </c>
      <c r="H1152" s="2">
        <f t="shared" si="23"/>
        <v>0.42000000015832484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116447.03</v>
      </c>
      <c r="D1153" s="1">
        <f>BILANCA!E176</f>
        <v>148453.04999999999</v>
      </c>
      <c r="E1153" s="1">
        <v>0</v>
      </c>
      <c r="F1153" s="1">
        <v>0</v>
      </c>
      <c r="G1153" s="2">
        <f t="shared" si="22"/>
        <v>70270.032099999997</v>
      </c>
      <c r="H1153" s="2">
        <f t="shared" si="23"/>
        <v>7.9999999987194315E-2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116447.03</v>
      </c>
      <c r="D1154" s="1">
        <f>BILANCA!E177</f>
        <v>148453.04999999999</v>
      </c>
      <c r="E1154" s="1">
        <v>0</v>
      </c>
      <c r="F1154" s="1">
        <v>0</v>
      </c>
      <c r="G1154" s="2">
        <f t="shared" si="22"/>
        <v>70683.38523</v>
      </c>
      <c r="H1154" s="2">
        <f t="shared" si="23"/>
        <v>7.9999999987194315E-2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83188.98</v>
      </c>
      <c r="D1155" s="1">
        <f>BILANCA!E178</f>
        <v>99471.86</v>
      </c>
      <c r="E1155" s="1">
        <v>0</v>
      </c>
      <c r="F1155" s="1">
        <v>0</v>
      </c>
      <c r="G1155" s="2">
        <f t="shared" si="22"/>
        <v>48526.824399999998</v>
      </c>
      <c r="H1155" s="2">
        <f t="shared" si="23"/>
        <v>0.16000000000349246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25431.67</v>
      </c>
      <c r="D1156" s="1">
        <f>BILANCA!E179</f>
        <v>38069.360000000001</v>
      </c>
      <c r="E1156" s="1">
        <v>0</v>
      </c>
      <c r="F1156" s="1">
        <v>0</v>
      </c>
      <c r="G1156" s="2">
        <f t="shared" si="22"/>
        <v>17571.677469999999</v>
      </c>
      <c r="H1156" s="2">
        <f t="shared" si="23"/>
        <v>0.69000000000232831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21.85</v>
      </c>
      <c r="D1163" s="1">
        <f>BILANCA!E186</f>
        <v>0</v>
      </c>
      <c r="E1163" s="1">
        <v>0</v>
      </c>
      <c r="F1163" s="1">
        <v>0</v>
      </c>
      <c r="G1163" s="2">
        <f t="shared" si="22"/>
        <v>3.9330000000000003</v>
      </c>
      <c r="H1163" s="2">
        <f t="shared" si="23"/>
        <v>0.14999999999999858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7804.53</v>
      </c>
      <c r="D1165" s="1">
        <f>BILANCA!E188</f>
        <v>10911.83</v>
      </c>
      <c r="E1165" s="1">
        <v>0</v>
      </c>
      <c r="F1165" s="1">
        <v>0</v>
      </c>
      <c r="G1165" s="2">
        <f t="shared" si="22"/>
        <v>5392.3305799999998</v>
      </c>
      <c r="H1165" s="2">
        <f t="shared" si="23"/>
        <v>0.64000000000032742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535080.74</v>
      </c>
      <c r="D1214" s="1">
        <f>BILANCA!E237</f>
        <v>532092.75999999989</v>
      </c>
      <c r="E1214" s="1">
        <v>0</v>
      </c>
      <c r="F1214" s="1">
        <v>0</v>
      </c>
      <c r="G1214" s="2">
        <f t="shared" si="22"/>
        <v>369430.50605999999</v>
      </c>
      <c r="H1214" s="2">
        <f t="shared" si="23"/>
        <v>0.50000000011641532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531928.65</v>
      </c>
      <c r="D1215" s="1">
        <f>BILANCA!E238</f>
        <v>533554.74</v>
      </c>
      <c r="E1215" s="1">
        <v>0</v>
      </c>
      <c r="F1215" s="1">
        <v>0</v>
      </c>
      <c r="G1215" s="2">
        <f t="shared" si="22"/>
        <v>370976.84616000002</v>
      </c>
      <c r="H1215" s="2">
        <f t="shared" si="23"/>
        <v>0.60999999998603016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531928.65</v>
      </c>
      <c r="D1216" s="1">
        <f>BILANCA!E239</f>
        <v>533554.74</v>
      </c>
      <c r="E1216" s="1">
        <v>0</v>
      </c>
      <c r="F1216" s="1">
        <v>0</v>
      </c>
      <c r="G1216" s="2">
        <f t="shared" si="22"/>
        <v>372575.88429000002</v>
      </c>
      <c r="H1216" s="2">
        <f t="shared" si="23"/>
        <v>0.60999999998603016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520202.65</v>
      </c>
      <c r="D1217" s="1">
        <f>BILANCA!E240</f>
        <v>516102.61</v>
      </c>
      <c r="E1217" s="1">
        <v>0</v>
      </c>
      <c r="F1217" s="1">
        <v>0</v>
      </c>
      <c r="G1217" s="2">
        <f t="shared" si="22"/>
        <v>363263.44157999998</v>
      </c>
      <c r="H1217" s="2">
        <f t="shared" si="23"/>
        <v>0.73999999999068677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11726</v>
      </c>
      <c r="D1218" s="1">
        <f>BILANCA!E241</f>
        <v>17452.13</v>
      </c>
      <c r="E1218" s="1">
        <v>0</v>
      </c>
      <c r="F1218" s="1">
        <v>0</v>
      </c>
      <c r="G1218" s="2">
        <f t="shared" si="22"/>
        <v>10958.111099999998</v>
      </c>
      <c r="H1218" s="2">
        <f t="shared" si="23"/>
        <v>0.13000000000101863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-311.48999999999978</v>
      </c>
      <c r="D1222" s="1">
        <f>BILANCA!E245</f>
        <v>-2259.17</v>
      </c>
      <c r="E1222" s="1">
        <v>0</v>
      </c>
      <c r="F1222" s="1">
        <v>0</v>
      </c>
      <c r="G1222" s="2">
        <f t="shared" si="22"/>
        <v>-1154.3293699999999</v>
      </c>
      <c r="H1222" s="2">
        <f t="shared" si="23"/>
        <v>0.65999999999985448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5496.04</v>
      </c>
      <c r="D1223" s="1">
        <f>BILANCA!E246</f>
        <v>10412.870000000001</v>
      </c>
      <c r="E1223" s="1">
        <v>0</v>
      </c>
      <c r="F1223" s="1">
        <v>0</v>
      </c>
      <c r="G1223" s="2">
        <f t="shared" si="22"/>
        <v>6317.2272000000003</v>
      </c>
      <c r="H1223" s="2">
        <f t="shared" si="23"/>
        <v>0.16999999999916326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5496.04</v>
      </c>
      <c r="D1224" s="1">
        <f>BILANCA!E247</f>
        <v>10412.870000000001</v>
      </c>
      <c r="E1224" s="1">
        <v>0</v>
      </c>
      <c r="F1224" s="1">
        <v>0</v>
      </c>
      <c r="G1224" s="2">
        <f t="shared" si="22"/>
        <v>6343.5489800000005</v>
      </c>
      <c r="H1224" s="2">
        <f t="shared" si="23"/>
        <v>0.16999999999916326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5807.53</v>
      </c>
      <c r="D1227" s="1">
        <f>BILANCA!E250</f>
        <v>12672.04</v>
      </c>
      <c r="E1227" s="1">
        <v>0</v>
      </c>
      <c r="F1227" s="1">
        <v>0</v>
      </c>
      <c r="G1227" s="2">
        <f t="shared" si="22"/>
        <v>7600.9928400000008</v>
      </c>
      <c r="H1227" s="2">
        <f t="shared" si="23"/>
        <v>0.51000000000112777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5807.53</v>
      </c>
      <c r="D1229" s="1">
        <f>BILANCA!E252</f>
        <v>12672.04</v>
      </c>
      <c r="E1229" s="1">
        <v>0</v>
      </c>
      <c r="F1229" s="1">
        <v>0</v>
      </c>
      <c r="G1229" s="2">
        <f t="shared" si="22"/>
        <v>7663.2960600000006</v>
      </c>
      <c r="H1229" s="2">
        <f t="shared" si="23"/>
        <v>0.51000000000112777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3463.58</v>
      </c>
      <c r="D1232" s="1">
        <f>BILANCA!E255</f>
        <v>797.19</v>
      </c>
      <c r="E1232" s="1">
        <v>0</v>
      </c>
      <c r="F1232" s="1">
        <v>0</v>
      </c>
      <c r="G1232" s="2">
        <f t="shared" si="22"/>
        <v>1259.4320400000001</v>
      </c>
      <c r="H1232" s="2">
        <f t="shared" si="23"/>
        <v>0.61000000000012733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15850.88</v>
      </c>
      <c r="D1236" s="1">
        <f>BILANCA!E259</f>
        <v>0</v>
      </c>
      <c r="E1236" s="1">
        <v>0</v>
      </c>
      <c r="F1236" s="1">
        <v>0</v>
      </c>
      <c r="G1236" s="2">
        <f t="shared" si="22"/>
        <v>4010.2726399999997</v>
      </c>
      <c r="H1236" s="2">
        <f t="shared" si="23"/>
        <v>0.12000000000080036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15850.88</v>
      </c>
      <c r="D1237" s="1">
        <f>BILANCA!E260</f>
        <v>0</v>
      </c>
      <c r="E1237" s="1">
        <v>0</v>
      </c>
      <c r="F1237" s="1">
        <v>0</v>
      </c>
      <c r="G1237" s="2">
        <f t="shared" si="22"/>
        <v>4026.1235199999996</v>
      </c>
      <c r="H1237" s="2">
        <f t="shared" si="23"/>
        <v>0.12000000000080036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4039.95</v>
      </c>
      <c r="D1241" s="1">
        <f>BILANCA!E265</f>
        <v>797.19</v>
      </c>
      <c r="E1241" s="1">
        <v>0</v>
      </c>
      <c r="F1241" s="1">
        <v>0</v>
      </c>
      <c r="G1241" s="2">
        <f t="shared" si="22"/>
        <v>1453.65714</v>
      </c>
      <c r="H1241" s="2">
        <f t="shared" si="23"/>
        <v>0.24000000000023647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7943.3</v>
      </c>
      <c r="D1244" s="1">
        <f>BILANCA!E268</f>
        <v>9910.5</v>
      </c>
      <c r="E1244" s="1">
        <v>0</v>
      </c>
      <c r="F1244" s="1">
        <v>0</v>
      </c>
      <c r="G1244" s="2">
        <f t="shared" si="24"/>
        <v>7246.4822999999997</v>
      </c>
      <c r="H1244" s="2">
        <f t="shared" si="23"/>
        <v>0.8000000000001819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104.04</v>
      </c>
      <c r="D1245" s="1">
        <f>BILANCA!E269</f>
        <v>104.04</v>
      </c>
      <c r="E1245" s="1">
        <v>0</v>
      </c>
      <c r="F1245" s="1">
        <v>0</v>
      </c>
      <c r="G1245" s="2">
        <f t="shared" si="24"/>
        <v>81.775440000000003</v>
      </c>
      <c r="H1245" s="2">
        <f t="shared" si="23"/>
        <v>8.0000000000012506E-2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116447.03</v>
      </c>
      <c r="D1264" s="1">
        <f>BILANCA!E288</f>
        <v>148453.04999999999</v>
      </c>
      <c r="E1264" s="1">
        <v>0</v>
      </c>
      <c r="F1264" s="1">
        <v>0</v>
      </c>
      <c r="G1264" s="2">
        <f t="shared" si="24"/>
        <v>116152.22953000001</v>
      </c>
      <c r="H1264" s="2">
        <f t="shared" si="23"/>
        <v>7.9999999987194315E-2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66.099999999999994</v>
      </c>
      <c r="D1274" s="1">
        <f>BILANCA!E298</f>
        <v>66.099999999999994</v>
      </c>
      <c r="E1274" s="1">
        <v>0</v>
      </c>
      <c r="F1274" s="1">
        <v>0</v>
      </c>
      <c r="G1274" s="2">
        <f t="shared" si="24"/>
        <v>57.705299999999987</v>
      </c>
      <c r="H1274" s="2">
        <f t="shared" si="23"/>
        <v>0.19999999999998863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7738.43</v>
      </c>
      <c r="D1278" s="1">
        <f>BILANCA!E302</f>
        <v>10845.73</v>
      </c>
      <c r="E1278" s="1">
        <v>0</v>
      </c>
      <c r="F1278" s="1">
        <v>0</v>
      </c>
      <c r="G1278" s="2">
        <f t="shared" si="24"/>
        <v>8681.8175499999998</v>
      </c>
      <c r="H1278" s="2">
        <f t="shared" si="23"/>
        <v>0.7000000000007276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1170965.45</v>
      </c>
      <c r="D1408" s="1">
        <f>'RAS-funkcijski'!E114</f>
        <v>1370881.9200000002</v>
      </c>
      <c r="E1408" s="1">
        <v>0</v>
      </c>
      <c r="F1408" s="1">
        <v>0</v>
      </c>
      <c r="G1408" s="2">
        <f t="shared" si="24"/>
        <v>430400.2219</v>
      </c>
      <c r="H1408" s="2">
        <f t="shared" si="27"/>
        <v>0.52999999979510903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1124949.75</v>
      </c>
      <c r="D1409" s="1">
        <f>'RAS-funkcijski'!E115</f>
        <v>1305084.81</v>
      </c>
      <c r="E1409" s="1">
        <v>0</v>
      </c>
      <c r="F1409" s="1">
        <v>0</v>
      </c>
      <c r="G1409" s="2">
        <f t="shared" si="24"/>
        <v>414598.25007000001</v>
      </c>
      <c r="H1409" s="2">
        <f t="shared" si="27"/>
        <v>0.43999999994412065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1124949.75</v>
      </c>
      <c r="D1411" s="1">
        <f>'RAS-funkcijski'!E117</f>
        <v>1305084.81</v>
      </c>
      <c r="E1411" s="1">
        <v>0</v>
      </c>
      <c r="F1411" s="1">
        <v>0</v>
      </c>
      <c r="G1411" s="2">
        <f t="shared" si="24"/>
        <v>422068.48881000001</v>
      </c>
      <c r="H1411" s="2">
        <f t="shared" si="27"/>
        <v>0.43999999994412065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46015.7</v>
      </c>
      <c r="D1420" s="1">
        <f>'RAS-funkcijski'!E126</f>
        <v>65797.11</v>
      </c>
      <c r="E1420" s="1">
        <v>0</v>
      </c>
      <c r="F1420" s="1">
        <v>0</v>
      </c>
      <c r="G1420" s="2">
        <f t="shared" si="24"/>
        <v>21668.410239999997</v>
      </c>
      <c r="H1420" s="2">
        <f t="shared" si="27"/>
        <v>0.41000000000349246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1170965.45</v>
      </c>
      <c r="D1435" s="13">
        <f>'RAS-funkcijski'!E141</f>
        <v>1370881.9200000002</v>
      </c>
      <c r="E1435" s="13">
        <v>0</v>
      </c>
      <c r="F1435" s="13">
        <v>0</v>
      </c>
      <c r="G1435" s="14">
        <f t="shared" si="24"/>
        <v>536043.9127300001</v>
      </c>
      <c r="H1435" s="14">
        <f t="shared" si="27"/>
        <v>0.52999999979510903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11256.99</v>
      </c>
      <c r="D1436" s="6">
        <f>'P-VRIO'!E5</f>
        <v>0</v>
      </c>
      <c r="E1436" s="6">
        <v>0</v>
      </c>
      <c r="F1436" s="6">
        <v>0</v>
      </c>
      <c r="G1436" s="7">
        <f t="shared" si="24"/>
        <v>11.25699</v>
      </c>
      <c r="H1436" s="7">
        <f t="shared" si="27"/>
        <v>1.0000000000218279E-2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11256.99</v>
      </c>
      <c r="D1453" s="1">
        <f>'P-VRIO'!E22</f>
        <v>0</v>
      </c>
      <c r="E1453" s="1">
        <v>0</v>
      </c>
      <c r="F1453" s="1">
        <v>0</v>
      </c>
      <c r="G1453" s="2">
        <f t="shared" si="24"/>
        <v>202.62581999999998</v>
      </c>
      <c r="H1453" s="2">
        <f t="shared" si="27"/>
        <v>1.0000000000218279E-2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11256.99</v>
      </c>
      <c r="D1454" s="1">
        <f>'P-VRIO'!E23</f>
        <v>0</v>
      </c>
      <c r="E1454" s="1">
        <v>0</v>
      </c>
      <c r="F1454" s="1">
        <v>0</v>
      </c>
      <c r="G1454" s="2">
        <f t="shared" si="24"/>
        <v>213.88280999999998</v>
      </c>
      <c r="H1454" s="2">
        <f t="shared" si="27"/>
        <v>1.0000000000218279E-2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11256.99</v>
      </c>
      <c r="D1456" s="1">
        <f>'P-VRIO'!E25</f>
        <v>0</v>
      </c>
      <c r="E1456" s="1">
        <v>0</v>
      </c>
      <c r="F1456" s="1">
        <v>0</v>
      </c>
      <c r="G1456" s="2">
        <f t="shared" si="24"/>
        <v>236.39679000000001</v>
      </c>
      <c r="H1456" s="2">
        <f t="shared" si="27"/>
        <v>1.0000000000218279E-2</v>
      </c>
      <c r="I1456" s="10">
        <f t="shared" si="30"/>
        <v>2.3639679000516005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116447.03</v>
      </c>
      <c r="D1480" s="6"/>
      <c r="E1480" s="6">
        <v>0</v>
      </c>
      <c r="F1480" s="6">
        <v>0</v>
      </c>
      <c r="G1480" s="7">
        <f t="shared" ref="G1480:G1580" si="34">B1480/1000*C1480</f>
        <v>116.44703</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1358115.77</v>
      </c>
      <c r="D1481" s="1">
        <v>0</v>
      </c>
      <c r="E1481" s="1">
        <v>0</v>
      </c>
      <c r="F1481" s="1">
        <v>0</v>
      </c>
      <c r="G1481" s="2">
        <f t="shared" si="34"/>
        <v>2716.2315400000002</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6738.73</v>
      </c>
      <c r="D1482" s="1">
        <v>0</v>
      </c>
      <c r="E1482" s="1">
        <v>0</v>
      </c>
      <c r="F1482" s="1">
        <v>0</v>
      </c>
      <c r="G1482" s="2">
        <f t="shared" si="34"/>
        <v>20.216189999999997</v>
      </c>
      <c r="H1482" s="2">
        <f t="shared" si="35"/>
        <v>0.27000000000043656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1330988.93</v>
      </c>
      <c r="D1483" s="1">
        <v>0</v>
      </c>
      <c r="E1483" s="1">
        <v>0</v>
      </c>
      <c r="F1483" s="1">
        <v>0</v>
      </c>
      <c r="G1483" s="2">
        <f t="shared" si="34"/>
        <v>5323.9557199999999</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1116702.3999999999</v>
      </c>
      <c r="D1484" s="1">
        <v>0</v>
      </c>
      <c r="E1484" s="1">
        <v>0</v>
      </c>
      <c r="F1484" s="1">
        <v>0</v>
      </c>
      <c r="G1484" s="2">
        <f t="shared" si="34"/>
        <v>5583.5119999999997</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214275.87</v>
      </c>
      <c r="D1485" s="1">
        <v>0</v>
      </c>
      <c r="E1485" s="1">
        <v>0</v>
      </c>
      <c r="F1485" s="1">
        <v>0</v>
      </c>
      <c r="G1485" s="2">
        <f t="shared" si="34"/>
        <v>1285.6552200000001</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10.66</v>
      </c>
      <c r="D1486" s="1">
        <v>0</v>
      </c>
      <c r="E1486" s="1">
        <v>0</v>
      </c>
      <c r="F1486" s="1">
        <v>0</v>
      </c>
      <c r="G1486" s="2">
        <f t="shared" si="34"/>
        <v>7.4620000000000006E-2</v>
      </c>
      <c r="H1486" s="2">
        <f t="shared" si="35"/>
        <v>0.33999999999999986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20388.11</v>
      </c>
      <c r="D1492" s="1">
        <v>0</v>
      </c>
      <c r="E1492" s="1">
        <v>0</v>
      </c>
      <c r="F1492" s="1">
        <v>0</v>
      </c>
      <c r="G1492" s="2">
        <f t="shared" si="34"/>
        <v>265.04543000000001</v>
      </c>
      <c r="H1492" s="2">
        <f t="shared" si="35"/>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1326109.75</v>
      </c>
      <c r="D1499" s="1">
        <v>0</v>
      </c>
      <c r="E1499" s="1">
        <v>0</v>
      </c>
      <c r="F1499" s="1">
        <v>0</v>
      </c>
      <c r="G1499" s="2">
        <f t="shared" si="34"/>
        <v>26522.195</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3631.44</v>
      </c>
      <c r="D1500" s="1">
        <v>0</v>
      </c>
      <c r="E1500" s="1">
        <v>0</v>
      </c>
      <c r="F1500" s="1">
        <v>0</v>
      </c>
      <c r="G1500" s="2">
        <f t="shared" si="34"/>
        <v>76.26024000000001</v>
      </c>
      <c r="H1500" s="2">
        <f t="shared" si="35"/>
        <v>0.44000000000005457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1302090.2</v>
      </c>
      <c r="D1501" s="1">
        <v>0</v>
      </c>
      <c r="E1501" s="1">
        <v>0</v>
      </c>
      <c r="F1501" s="1">
        <v>0</v>
      </c>
      <c r="G1501" s="2">
        <f t="shared" si="34"/>
        <v>28645.984399999998</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1100419.5</v>
      </c>
      <c r="D1502" s="1">
        <v>0</v>
      </c>
      <c r="E1502" s="1">
        <v>0</v>
      </c>
      <c r="F1502" s="1">
        <v>0</v>
      </c>
      <c r="G1502" s="2">
        <f t="shared" si="34"/>
        <v>25309.648499999999</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201638.19</v>
      </c>
      <c r="D1503" s="1">
        <v>0</v>
      </c>
      <c r="E1503" s="1">
        <v>0</v>
      </c>
      <c r="F1503" s="1">
        <v>0</v>
      </c>
      <c r="G1503" s="2">
        <f t="shared" si="34"/>
        <v>4839.3165600000002</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10.66</v>
      </c>
      <c r="D1504" s="1">
        <v>0</v>
      </c>
      <c r="E1504" s="1">
        <v>0</v>
      </c>
      <c r="F1504" s="1">
        <v>0</v>
      </c>
      <c r="G1504" s="2">
        <f t="shared" si="34"/>
        <v>0.26650000000000001</v>
      </c>
      <c r="H1504" s="2">
        <f t="shared" si="35"/>
        <v>0.33999999999999986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21.85</v>
      </c>
      <c r="D1507" s="1">
        <v>0</v>
      </c>
      <c r="E1507" s="1">
        <v>0</v>
      </c>
      <c r="F1507" s="1">
        <v>0</v>
      </c>
      <c r="G1507" s="2">
        <f t="shared" si="34"/>
        <v>0.61180000000000001</v>
      </c>
      <c r="H1507" s="2">
        <f t="shared" si="35"/>
        <v>0.14999999999999858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20388.11</v>
      </c>
      <c r="D1510" s="1">
        <v>0</v>
      </c>
      <c r="E1510" s="1">
        <v>0</v>
      </c>
      <c r="F1510" s="1">
        <v>0</v>
      </c>
      <c r="G1510" s="2">
        <f t="shared" si="34"/>
        <v>632.03141000000005</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148453.05000000005</v>
      </c>
      <c r="D1517" s="1">
        <v>0</v>
      </c>
      <c r="E1517" s="1">
        <v>0</v>
      </c>
      <c r="F1517" s="1">
        <v>0</v>
      </c>
      <c r="G1517" s="2">
        <f t="shared" si="34"/>
        <v>5641.215900000002</v>
      </c>
      <c r="H1517" s="2">
        <f t="shared" si="35"/>
        <v>5.0000000046566129E-2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148453.04999999999</v>
      </c>
      <c r="D1576" s="1">
        <v>0</v>
      </c>
      <c r="E1576" s="1">
        <v>0</v>
      </c>
      <c r="F1576" s="1">
        <v>0</v>
      </c>
      <c r="G1576" s="2">
        <f t="shared" si="34"/>
        <v>14399.94585</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10911.83</v>
      </c>
      <c r="D1577" s="1">
        <v>0</v>
      </c>
      <c r="E1577" s="1">
        <v>0</v>
      </c>
      <c r="F1577" s="1">
        <v>0</v>
      </c>
      <c r="G1577" s="2">
        <f t="shared" si="34"/>
        <v>1069.35934</v>
      </c>
      <c r="H1577" s="2">
        <f t="shared" si="35"/>
        <v>0.17000000000007276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137541.22</v>
      </c>
      <c r="D1578" s="1">
        <v>0</v>
      </c>
      <c r="E1578" s="1">
        <v>0</v>
      </c>
      <c r="F1578" s="1">
        <v>0</v>
      </c>
      <c r="G1578" s="2">
        <f t="shared" si="34"/>
        <v>13616.58078</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16027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1170495.27</v>
      </c>
      <c r="I16" s="170">
        <f>'PR-RAS'!E6</f>
        <v>1368934.2400000002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1165157.92</v>
      </c>
      <c r="I17" s="170">
        <f>'PR-RAS'!E151</f>
        <v>1358209.8800000001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311.48999999993481</v>
      </c>
      <c r="I19" s="171">
        <f>'PR-RAS'!E646</f>
        <v>2259.1699999999346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531357.48999999987</v>
      </c>
      <c r="I20" s="173">
        <f>BILANCA!E7</f>
        <v>532983.56999999995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120170.28</v>
      </c>
      <c r="I21" s="175">
        <f>BILANCA!E68</f>
        <v>147562.23999999999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116447.03</v>
      </c>
      <c r="I22" s="175">
        <f>BILANCA!E176</f>
        <v>148453.04999999999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535080.74</v>
      </c>
      <c r="I23" s="177">
        <f>BILANCA!E237</f>
        <v>532092.75999999989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1170965.45</v>
      </c>
      <c r="I27" s="175">
        <f>'RAS-funkcijski'!E114</f>
        <v>1370881.9200000002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1170965.45</v>
      </c>
      <c r="I28" s="179">
        <f>'RAS-funkcijski'!E141</f>
        <v>1370881.9200000002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11256.99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11256.99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116447.03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148453.05000000005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148453.04999999999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6"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1170495.27</v>
      </c>
      <c r="E6" s="51">
        <f>E7+E44+E50+E82+E106+E124+E133+E139</f>
        <v>1368934.2400000002</v>
      </c>
      <c r="F6" s="52">
        <f t="shared" ref="F6:F131" si="0">IF(D6&lt;&gt;0,IF(E6/D6&gt;=100,"&gt;&gt;100",E6/D6*100),"-")</f>
        <v>116.95341921373166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999336.66</v>
      </c>
      <c r="E50" s="51">
        <f>E51+E54+E59+E62+E65+E68+E71+E74+E77</f>
        <v>1204118.3500000001</v>
      </c>
      <c r="F50" s="52">
        <f t="shared" si="0"/>
        <v>120.49176200540867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999336.66</v>
      </c>
      <c r="E68" s="51">
        <f t="shared" si="15"/>
        <v>1201470.53</v>
      </c>
      <c r="F68" s="52">
        <f t="shared" si="0"/>
        <v>120.22680424833008</v>
      </c>
    </row>
    <row r="69" spans="1:6" ht="12.75" customHeight="1" x14ac:dyDescent="0.2">
      <c r="A69" s="53" t="s">
        <v>184</v>
      </c>
      <c r="B69" s="85" t="s">
        <v>185</v>
      </c>
      <c r="C69" s="50" t="s">
        <v>184</v>
      </c>
      <c r="D69" s="242">
        <v>999336.66</v>
      </c>
      <c r="E69" s="242">
        <v>1201470.53</v>
      </c>
      <c r="F69" s="52">
        <f t="shared" si="0"/>
        <v>120.22680424833008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2647.82</v>
      </c>
      <c r="F77" s="52" t="str">
        <f t="shared" si="0"/>
        <v>-</v>
      </c>
    </row>
    <row r="78" spans="1:6" ht="12.75" customHeight="1" x14ac:dyDescent="0.2">
      <c r="A78" s="53">
        <v>6391</v>
      </c>
      <c r="B78" s="85" t="s">
        <v>202</v>
      </c>
      <c r="C78" s="50" t="s">
        <v>203</v>
      </c>
      <c r="D78" s="242">
        <v>0</v>
      </c>
      <c r="E78" s="242">
        <v>2647.82</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0.01</v>
      </c>
      <c r="F82" s="52">
        <f t="shared" si="0"/>
        <v>100</v>
      </c>
    </row>
    <row r="83" spans="1:6" ht="12.75" customHeight="1" x14ac:dyDescent="0.2">
      <c r="A83" s="53">
        <v>641</v>
      </c>
      <c r="B83" s="85" t="s">
        <v>212</v>
      </c>
      <c r="C83" s="50" t="s">
        <v>213</v>
      </c>
      <c r="D83" s="51">
        <f t="shared" ref="D83:E83" si="20">SUM(D84:D90)</f>
        <v>0.01</v>
      </c>
      <c r="E83" s="51">
        <f t="shared" si="20"/>
        <v>0.01</v>
      </c>
      <c r="F83" s="52">
        <f t="shared" si="0"/>
        <v>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0.01</v>
      </c>
      <c r="F85" s="52">
        <f t="shared" si="0"/>
        <v>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79442.98</v>
      </c>
      <c r="E106" s="51">
        <f t="shared" si="23"/>
        <v>33282.370000000003</v>
      </c>
      <c r="F106" s="52">
        <f t="shared" si="0"/>
        <v>41.894664575774982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79442.98</v>
      </c>
      <c r="E112" s="51">
        <f t="shared" si="25"/>
        <v>33282.370000000003</v>
      </c>
      <c r="F112" s="52">
        <f t="shared" si="0"/>
        <v>41.894664575774982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79442.98</v>
      </c>
      <c r="E117" s="242">
        <v>33282.370000000003</v>
      </c>
      <c r="F117" s="52">
        <f t="shared" si="0"/>
        <v>41.894664575774982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5889.1900000000005</v>
      </c>
      <c r="E124" s="51">
        <f t="shared" si="27"/>
        <v>9662.8100000000013</v>
      </c>
      <c r="F124" s="52">
        <f t="shared" si="0"/>
        <v>164.07706322940848</v>
      </c>
    </row>
    <row r="125" spans="1:6" ht="12.75" customHeight="1" x14ac:dyDescent="0.2">
      <c r="A125" s="53">
        <v>661</v>
      </c>
      <c r="B125" s="86" t="s">
        <v>296</v>
      </c>
      <c r="C125" s="50" t="s">
        <v>297</v>
      </c>
      <c r="D125" s="51">
        <f t="shared" ref="D125:E125" si="28">SUM(D126:D127)</f>
        <v>252.17</v>
      </c>
      <c r="E125" s="51">
        <f t="shared" si="28"/>
        <v>261.54000000000002</v>
      </c>
      <c r="F125" s="52">
        <f t="shared" si="0"/>
        <v>103.71574731332038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252.17</v>
      </c>
      <c r="E127" s="242">
        <v>261.54000000000002</v>
      </c>
      <c r="F127" s="52">
        <f t="shared" si="0"/>
        <v>103.71574731332038</v>
      </c>
    </row>
    <row r="128" spans="1:6" ht="24" x14ac:dyDescent="0.2">
      <c r="A128" s="53">
        <v>663</v>
      </c>
      <c r="B128" s="231" t="s">
        <v>302</v>
      </c>
      <c r="C128" s="50" t="s">
        <v>303</v>
      </c>
      <c r="D128" s="51">
        <f t="shared" ref="D128:E128" si="29">SUM(D129:D132)</f>
        <v>5637.02</v>
      </c>
      <c r="E128" s="51">
        <f t="shared" si="29"/>
        <v>9401.27</v>
      </c>
      <c r="F128" s="52">
        <f t="shared" si="0"/>
        <v>166.77730432036785</v>
      </c>
    </row>
    <row r="129" spans="1:6" ht="12.75" customHeight="1" x14ac:dyDescent="0.2">
      <c r="A129" s="53">
        <v>6631</v>
      </c>
      <c r="B129" s="86" t="s">
        <v>304</v>
      </c>
      <c r="C129" s="50" t="s">
        <v>305</v>
      </c>
      <c r="D129" s="242">
        <v>5637.02</v>
      </c>
      <c r="E129" s="242">
        <v>6090.27</v>
      </c>
      <c r="F129" s="52">
        <f t="shared" si="0"/>
        <v>108.04059591770118</v>
      </c>
    </row>
    <row r="130" spans="1:6" ht="12.75" customHeight="1" x14ac:dyDescent="0.2">
      <c r="A130" s="53">
        <v>6632</v>
      </c>
      <c r="B130" s="232" t="s">
        <v>306</v>
      </c>
      <c r="C130" s="50" t="s">
        <v>307</v>
      </c>
      <c r="D130" s="242">
        <v>0</v>
      </c>
      <c r="E130" s="242">
        <v>3311</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85826.43</v>
      </c>
      <c r="E133" s="51">
        <f t="shared" si="30"/>
        <v>121870.7</v>
      </c>
      <c r="F133" s="52">
        <f t="shared" ref="F133:F223" si="31">IF(D133&lt;&gt;0,IF(E133/D133&gt;=100,"&gt;&gt;100",E133/D133*100),"-")</f>
        <v>141.99670194833922</v>
      </c>
    </row>
    <row r="134" spans="1:6" ht="24" x14ac:dyDescent="0.2">
      <c r="A134" s="53">
        <v>671</v>
      </c>
      <c r="B134" s="232" t="s">
        <v>314</v>
      </c>
      <c r="C134" s="50" t="s">
        <v>315</v>
      </c>
      <c r="D134" s="51">
        <f t="shared" ref="D134:E134" si="32">SUM(D135:D137)</f>
        <v>85826.43</v>
      </c>
      <c r="E134" s="51">
        <f t="shared" si="32"/>
        <v>121870.7</v>
      </c>
      <c r="F134" s="52">
        <f t="shared" si="31"/>
        <v>141.99670194833922</v>
      </c>
    </row>
    <row r="135" spans="1:6" ht="12.75" customHeight="1" x14ac:dyDescent="0.2">
      <c r="A135" s="53">
        <v>6711</v>
      </c>
      <c r="B135" s="85" t="s">
        <v>316</v>
      </c>
      <c r="C135" s="50" t="s">
        <v>317</v>
      </c>
      <c r="D135" s="242">
        <v>85826.43</v>
      </c>
      <c r="E135" s="242">
        <v>117745.7</v>
      </c>
      <c r="F135" s="52">
        <f t="shared" si="31"/>
        <v>137.19049015553836</v>
      </c>
    </row>
    <row r="136" spans="1:6" ht="24" x14ac:dyDescent="0.2">
      <c r="A136" s="53">
        <v>6712</v>
      </c>
      <c r="B136" s="232" t="s">
        <v>318</v>
      </c>
      <c r="C136" s="50" t="s">
        <v>319</v>
      </c>
      <c r="D136" s="242">
        <v>0</v>
      </c>
      <c r="E136" s="242">
        <v>4125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1165157.92</v>
      </c>
      <c r="E151" s="51">
        <f t="shared" si="35"/>
        <v>1358209.8800000001</v>
      </c>
      <c r="F151" s="52">
        <f t="shared" si="31"/>
        <v>116.56873773814284</v>
      </c>
    </row>
    <row r="152" spans="1:6" ht="12.75" customHeight="1" x14ac:dyDescent="0.2">
      <c r="A152" s="53">
        <v>31</v>
      </c>
      <c r="B152" s="85" t="s">
        <v>349</v>
      </c>
      <c r="C152" s="50" t="s">
        <v>35</v>
      </c>
      <c r="D152" s="51">
        <f t="shared" ref="D152:E152" si="36">D153+D158+D159</f>
        <v>948196.79999999981</v>
      </c>
      <c r="E152" s="51">
        <f t="shared" si="36"/>
        <v>1112986.27</v>
      </c>
      <c r="F152" s="52">
        <f t="shared" si="31"/>
        <v>117.37924764141792</v>
      </c>
    </row>
    <row r="153" spans="1:6" ht="12.75" customHeight="1" x14ac:dyDescent="0.2">
      <c r="A153" s="53">
        <v>311</v>
      </c>
      <c r="B153" s="85" t="s">
        <v>350</v>
      </c>
      <c r="C153" s="50" t="s">
        <v>351</v>
      </c>
      <c r="D153" s="51">
        <f t="shared" ref="D153:E153" si="37">SUM(D154:D157)</f>
        <v>783407.5199999999</v>
      </c>
      <c r="E153" s="51">
        <f t="shared" si="37"/>
        <v>923185.9</v>
      </c>
      <c r="F153" s="52">
        <f t="shared" si="31"/>
        <v>117.84235872537963</v>
      </c>
    </row>
    <row r="154" spans="1:6" ht="12.75" customHeight="1" x14ac:dyDescent="0.2">
      <c r="A154" s="53">
        <v>3111</v>
      </c>
      <c r="B154" s="85" t="s">
        <v>352</v>
      </c>
      <c r="C154" s="50" t="s">
        <v>353</v>
      </c>
      <c r="D154" s="242">
        <v>755409.85</v>
      </c>
      <c r="E154" s="242">
        <v>893902.15</v>
      </c>
      <c r="F154" s="52">
        <f t="shared" si="31"/>
        <v>118.33339875036049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14772.97</v>
      </c>
      <c r="E156" s="242">
        <v>11586.11</v>
      </c>
      <c r="F156" s="52">
        <f t="shared" si="31"/>
        <v>78.427763679206024</v>
      </c>
    </row>
    <row r="157" spans="1:6" ht="12.75" customHeight="1" x14ac:dyDescent="0.2">
      <c r="A157" s="53">
        <v>3114</v>
      </c>
      <c r="B157" s="85" t="s">
        <v>358</v>
      </c>
      <c r="C157" s="50" t="s">
        <v>359</v>
      </c>
      <c r="D157" s="242">
        <v>13224.7</v>
      </c>
      <c r="E157" s="242">
        <v>17697.64</v>
      </c>
      <c r="F157" s="52">
        <f t="shared" si="31"/>
        <v>133.82261979477795</v>
      </c>
    </row>
    <row r="158" spans="1:6" ht="12.75" customHeight="1" x14ac:dyDescent="0.2">
      <c r="A158" s="53">
        <v>312</v>
      </c>
      <c r="B158" s="85" t="s">
        <v>360</v>
      </c>
      <c r="C158" s="50" t="s">
        <v>361</v>
      </c>
      <c r="D158" s="242">
        <v>38107.97</v>
      </c>
      <c r="E158" s="242">
        <v>46159.97</v>
      </c>
      <c r="F158" s="52">
        <f t="shared" si="31"/>
        <v>121.12943827760965</v>
      </c>
    </row>
    <row r="159" spans="1:6" ht="12.75" customHeight="1" x14ac:dyDescent="0.2">
      <c r="A159" s="53">
        <v>313</v>
      </c>
      <c r="B159" s="85" t="s">
        <v>362</v>
      </c>
      <c r="C159" s="50" t="s">
        <v>363</v>
      </c>
      <c r="D159" s="51">
        <f t="shared" ref="D159:E159" si="38">SUM(D160:D162)</f>
        <v>126681.31</v>
      </c>
      <c r="E159" s="51">
        <f t="shared" si="38"/>
        <v>143640.4</v>
      </c>
      <c r="F159" s="52">
        <f t="shared" si="31"/>
        <v>113.38720763149669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126679.03999999999</v>
      </c>
      <c r="E161" s="242">
        <v>143640.4</v>
      </c>
      <c r="F161" s="52">
        <f t="shared" si="31"/>
        <v>113.38923945113572</v>
      </c>
    </row>
    <row r="162" spans="1:6" ht="12.75" customHeight="1" x14ac:dyDescent="0.2">
      <c r="A162" s="53">
        <v>3133</v>
      </c>
      <c r="B162" s="85" t="s">
        <v>367</v>
      </c>
      <c r="C162" s="50" t="s">
        <v>368</v>
      </c>
      <c r="D162" s="242">
        <v>2.27</v>
      </c>
      <c r="E162" s="242"/>
      <c r="F162" s="52">
        <f t="shared" si="31"/>
        <v>0</v>
      </c>
    </row>
    <row r="163" spans="1:6" ht="12.75" customHeight="1" x14ac:dyDescent="0.2">
      <c r="A163" s="53">
        <v>32</v>
      </c>
      <c r="B163" s="85" t="s">
        <v>369</v>
      </c>
      <c r="C163" s="50" t="s">
        <v>370</v>
      </c>
      <c r="D163" s="51">
        <f t="shared" ref="D163:E163" si="39">D164+D169+D177+D187+D188</f>
        <v>200296.84999999998</v>
      </c>
      <c r="E163" s="51">
        <f t="shared" si="39"/>
        <v>228986.34999999998</v>
      </c>
      <c r="F163" s="52">
        <f t="shared" si="31"/>
        <v>114.323490359434</v>
      </c>
    </row>
    <row r="164" spans="1:6" ht="12.75" customHeight="1" x14ac:dyDescent="0.2">
      <c r="A164" s="53">
        <v>321</v>
      </c>
      <c r="B164" s="85" t="s">
        <v>371</v>
      </c>
      <c r="C164" s="50" t="s">
        <v>372</v>
      </c>
      <c r="D164" s="51">
        <f t="shared" ref="D164:E164" si="40">SUM(D165:D168)</f>
        <v>51244.46</v>
      </c>
      <c r="E164" s="51">
        <f t="shared" si="40"/>
        <v>58074.53</v>
      </c>
      <c r="F164" s="52">
        <f t="shared" si="31"/>
        <v>113.32840662190607</v>
      </c>
    </row>
    <row r="165" spans="1:6" ht="12.75" customHeight="1" x14ac:dyDescent="0.2">
      <c r="A165" s="53">
        <v>3211</v>
      </c>
      <c r="B165" s="85" t="s">
        <v>373</v>
      </c>
      <c r="C165" s="50" t="s">
        <v>374</v>
      </c>
      <c r="D165" s="242">
        <v>5573.47</v>
      </c>
      <c r="E165" s="242">
        <v>7266.71</v>
      </c>
      <c r="F165" s="52">
        <f t="shared" si="31"/>
        <v>130.38035550563652</v>
      </c>
    </row>
    <row r="166" spans="1:6" ht="12.75" customHeight="1" x14ac:dyDescent="0.2">
      <c r="A166" s="53">
        <v>3212</v>
      </c>
      <c r="B166" s="85" t="s">
        <v>375</v>
      </c>
      <c r="C166" s="50" t="s">
        <v>376</v>
      </c>
      <c r="D166" s="242">
        <v>44533.02</v>
      </c>
      <c r="E166" s="242">
        <v>49486.38</v>
      </c>
      <c r="F166" s="52">
        <f t="shared" si="31"/>
        <v>111.1228926311308</v>
      </c>
    </row>
    <row r="167" spans="1:6" ht="12.75" customHeight="1" x14ac:dyDescent="0.2">
      <c r="A167" s="53">
        <v>3213</v>
      </c>
      <c r="B167" s="85" t="s">
        <v>377</v>
      </c>
      <c r="C167" s="50" t="s">
        <v>378</v>
      </c>
      <c r="D167" s="242">
        <v>1137.97</v>
      </c>
      <c r="E167" s="242">
        <v>1321.44</v>
      </c>
      <c r="F167" s="52">
        <f t="shared" si="31"/>
        <v>116.12256913626896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90004.26999999999</v>
      </c>
      <c r="E169" s="51">
        <f t="shared" si="41"/>
        <v>126464.83</v>
      </c>
      <c r="F169" s="52">
        <f t="shared" si="31"/>
        <v>140.50981136783847</v>
      </c>
    </row>
    <row r="170" spans="1:6" ht="12.75" customHeight="1" x14ac:dyDescent="0.2">
      <c r="A170" s="53">
        <v>3221</v>
      </c>
      <c r="B170" s="85" t="s">
        <v>383</v>
      </c>
      <c r="C170" s="50" t="s">
        <v>384</v>
      </c>
      <c r="D170" s="242">
        <v>13507.48</v>
      </c>
      <c r="E170" s="242">
        <v>17775.36</v>
      </c>
      <c r="F170" s="52">
        <f t="shared" si="31"/>
        <v>131.59641916923067</v>
      </c>
    </row>
    <row r="171" spans="1:6" ht="12.75" customHeight="1" x14ac:dyDescent="0.2">
      <c r="A171" s="53">
        <v>3222</v>
      </c>
      <c r="B171" s="85" t="s">
        <v>385</v>
      </c>
      <c r="C171" s="50" t="s">
        <v>386</v>
      </c>
      <c r="D171" s="242">
        <v>46015.7</v>
      </c>
      <c r="E171" s="242">
        <v>65797.11</v>
      </c>
      <c r="F171" s="52">
        <f t="shared" si="31"/>
        <v>142.988393091923</v>
      </c>
    </row>
    <row r="172" spans="1:6" ht="12.75" customHeight="1" x14ac:dyDescent="0.2">
      <c r="A172" s="53">
        <v>3223</v>
      </c>
      <c r="B172" s="85" t="s">
        <v>387</v>
      </c>
      <c r="C172" s="50" t="s">
        <v>388</v>
      </c>
      <c r="D172" s="242">
        <v>26806.38</v>
      </c>
      <c r="E172" s="242">
        <v>39199.089999999997</v>
      </c>
      <c r="F172" s="52">
        <f t="shared" si="31"/>
        <v>146.23044961684494</v>
      </c>
    </row>
    <row r="173" spans="1:6" ht="12.75" customHeight="1" x14ac:dyDescent="0.2">
      <c r="A173" s="53">
        <v>3224</v>
      </c>
      <c r="B173" s="85" t="s">
        <v>389</v>
      </c>
      <c r="C173" s="50" t="s">
        <v>390</v>
      </c>
      <c r="D173" s="242">
        <v>1705.51</v>
      </c>
      <c r="E173" s="242">
        <v>1999.86</v>
      </c>
      <c r="F173" s="52">
        <f t="shared" si="31"/>
        <v>117.25876717228276</v>
      </c>
    </row>
    <row r="174" spans="1:6" ht="12.75" customHeight="1" x14ac:dyDescent="0.2">
      <c r="A174" s="53">
        <v>3225</v>
      </c>
      <c r="B174" s="85" t="s">
        <v>391</v>
      </c>
      <c r="C174" s="50" t="s">
        <v>392</v>
      </c>
      <c r="D174" s="242">
        <v>1969.2</v>
      </c>
      <c r="E174" s="242">
        <v>1401.14</v>
      </c>
      <c r="F174" s="52">
        <f t="shared" si="31"/>
        <v>71.152752386756049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292.27</v>
      </c>
      <c r="F176" s="52" t="str">
        <f t="shared" si="31"/>
        <v>-</v>
      </c>
    </row>
    <row r="177" spans="1:6" ht="12.75" customHeight="1" x14ac:dyDescent="0.2">
      <c r="A177" s="53">
        <v>323</v>
      </c>
      <c r="B177" s="85" t="s">
        <v>397</v>
      </c>
      <c r="C177" s="50" t="s">
        <v>398</v>
      </c>
      <c r="D177" s="51">
        <f t="shared" ref="D177:E177" si="42">SUM(D178:D186)</f>
        <v>24060.670000000002</v>
      </c>
      <c r="E177" s="51">
        <f t="shared" si="42"/>
        <v>29734.560000000001</v>
      </c>
      <c r="F177" s="52">
        <f t="shared" si="31"/>
        <v>123.58159602371836</v>
      </c>
    </row>
    <row r="178" spans="1:6" ht="12.75" customHeight="1" x14ac:dyDescent="0.2">
      <c r="A178" s="53">
        <v>3231</v>
      </c>
      <c r="B178" s="85" t="s">
        <v>399</v>
      </c>
      <c r="C178" s="50" t="s">
        <v>400</v>
      </c>
      <c r="D178" s="242">
        <v>3803.21</v>
      </c>
      <c r="E178" s="242">
        <v>2068.33</v>
      </c>
      <c r="F178" s="52">
        <f t="shared" si="31"/>
        <v>54.383796845296473</v>
      </c>
    </row>
    <row r="179" spans="1:6" ht="12.75" customHeight="1" x14ac:dyDescent="0.2">
      <c r="A179" s="53">
        <v>3232</v>
      </c>
      <c r="B179" s="85" t="s">
        <v>401</v>
      </c>
      <c r="C179" s="50" t="s">
        <v>402</v>
      </c>
      <c r="D179" s="242">
        <v>5248.6</v>
      </c>
      <c r="E179" s="242">
        <v>11029.56</v>
      </c>
      <c r="F179" s="52">
        <f t="shared" si="31"/>
        <v>210.14289524825665</v>
      </c>
    </row>
    <row r="180" spans="1:6" ht="12.75" customHeight="1" x14ac:dyDescent="0.2">
      <c r="A180" s="53">
        <v>3233</v>
      </c>
      <c r="B180" s="85" t="s">
        <v>403</v>
      </c>
      <c r="C180" s="50" t="s">
        <v>404</v>
      </c>
      <c r="D180" s="242">
        <v>750.25</v>
      </c>
      <c r="E180" s="242">
        <v>127.44</v>
      </c>
      <c r="F180" s="52">
        <f t="shared" si="31"/>
        <v>16.986337887370876</v>
      </c>
    </row>
    <row r="181" spans="1:6" ht="12.75" customHeight="1" x14ac:dyDescent="0.2">
      <c r="A181" s="53">
        <v>3234</v>
      </c>
      <c r="B181" s="85" t="s">
        <v>405</v>
      </c>
      <c r="C181" s="50" t="s">
        <v>406</v>
      </c>
      <c r="D181" s="242">
        <v>6592.18</v>
      </c>
      <c r="E181" s="242">
        <v>6974.71</v>
      </c>
      <c r="F181" s="52">
        <f t="shared" si="31"/>
        <v>105.80278451134527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1514.86</v>
      </c>
      <c r="E183" s="242">
        <v>2158.36</v>
      </c>
      <c r="F183" s="52">
        <f t="shared" si="31"/>
        <v>142.47917299288383</v>
      </c>
    </row>
    <row r="184" spans="1:6" ht="12.75" customHeight="1" x14ac:dyDescent="0.2">
      <c r="A184" s="53">
        <v>3237</v>
      </c>
      <c r="B184" s="85" t="s">
        <v>411</v>
      </c>
      <c r="C184" s="50" t="s">
        <v>412</v>
      </c>
      <c r="D184" s="242">
        <v>2797.46</v>
      </c>
      <c r="E184" s="242">
        <v>4611.2700000000004</v>
      </c>
      <c r="F184" s="52">
        <f t="shared" si="31"/>
        <v>164.83774566928574</v>
      </c>
    </row>
    <row r="185" spans="1:6" ht="12.75" customHeight="1" x14ac:dyDescent="0.2">
      <c r="A185" s="53">
        <v>3238</v>
      </c>
      <c r="B185" s="85" t="s">
        <v>413</v>
      </c>
      <c r="C185" s="50" t="s">
        <v>414</v>
      </c>
      <c r="D185" s="242">
        <v>2497.38</v>
      </c>
      <c r="E185" s="242">
        <v>1833.93</v>
      </c>
      <c r="F185" s="52">
        <f t="shared" si="31"/>
        <v>73.434158998630565</v>
      </c>
    </row>
    <row r="186" spans="1:6" ht="12.75" customHeight="1" x14ac:dyDescent="0.2">
      <c r="A186" s="53">
        <v>3239</v>
      </c>
      <c r="B186" s="85" t="s">
        <v>415</v>
      </c>
      <c r="C186" s="50" t="s">
        <v>416</v>
      </c>
      <c r="D186" s="242">
        <v>856.73</v>
      </c>
      <c r="E186" s="242">
        <v>930.96</v>
      </c>
      <c r="F186" s="52">
        <f t="shared" si="31"/>
        <v>108.66433999042873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34987.449999999997</v>
      </c>
      <c r="E188" s="51">
        <f t="shared" si="43"/>
        <v>14712.43</v>
      </c>
      <c r="F188" s="52">
        <f t="shared" si="31"/>
        <v>42.05059242671301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2718.22</v>
      </c>
      <c r="E190" s="242">
        <v>2931.62</v>
      </c>
      <c r="F190" s="52">
        <f t="shared" si="31"/>
        <v>107.85072584264704</v>
      </c>
    </row>
    <row r="191" spans="1:6" ht="12.75" customHeight="1" x14ac:dyDescent="0.2">
      <c r="A191" s="53">
        <v>3293</v>
      </c>
      <c r="B191" s="85" t="s">
        <v>425</v>
      </c>
      <c r="C191" s="50" t="s">
        <v>426</v>
      </c>
      <c r="D191" s="242">
        <v>219.71</v>
      </c>
      <c r="E191" s="242">
        <v>595.94000000000005</v>
      </c>
      <c r="F191" s="52">
        <f t="shared" si="31"/>
        <v>271.2393609758318</v>
      </c>
    </row>
    <row r="192" spans="1:6" ht="12.75" customHeight="1" x14ac:dyDescent="0.2">
      <c r="A192" s="53">
        <v>3294</v>
      </c>
      <c r="B192" s="85" t="s">
        <v>427</v>
      </c>
      <c r="C192" s="50" t="s">
        <v>428</v>
      </c>
      <c r="D192" s="242">
        <v>207.05</v>
      </c>
      <c r="E192" s="242">
        <v>176.36</v>
      </c>
      <c r="F192" s="52">
        <f t="shared" si="31"/>
        <v>85.177493359092011</v>
      </c>
    </row>
    <row r="193" spans="1:6" ht="12.75" customHeight="1" x14ac:dyDescent="0.2">
      <c r="A193" s="53">
        <v>3295</v>
      </c>
      <c r="B193" s="85" t="s">
        <v>429</v>
      </c>
      <c r="C193" s="50" t="s">
        <v>430</v>
      </c>
      <c r="D193" s="242">
        <v>3715.29</v>
      </c>
      <c r="E193" s="242">
        <v>3191.7</v>
      </c>
      <c r="F193" s="52">
        <f t="shared" si="31"/>
        <v>85.907156641877208</v>
      </c>
    </row>
    <row r="194" spans="1:6" ht="12.75" customHeight="1" x14ac:dyDescent="0.2">
      <c r="A194" s="53" t="s">
        <v>431</v>
      </c>
      <c r="B194" s="85" t="s">
        <v>432</v>
      </c>
      <c r="C194" s="50" t="s">
        <v>431</v>
      </c>
      <c r="D194" s="242">
        <v>75.73</v>
      </c>
      <c r="E194" s="242"/>
      <c r="F194" s="52">
        <f t="shared" si="31"/>
        <v>0</v>
      </c>
    </row>
    <row r="195" spans="1:6" ht="12.75" customHeight="1" x14ac:dyDescent="0.2">
      <c r="A195" s="53">
        <v>3299</v>
      </c>
      <c r="B195" s="85" t="s">
        <v>433</v>
      </c>
      <c r="C195" s="50" t="s">
        <v>434</v>
      </c>
      <c r="D195" s="242">
        <v>28051.45</v>
      </c>
      <c r="E195" s="242">
        <v>7816.81</v>
      </c>
      <c r="F195" s="52">
        <f t="shared" si="31"/>
        <v>27.865974842655195</v>
      </c>
    </row>
    <row r="196" spans="1:6" ht="12.75" customHeight="1" x14ac:dyDescent="0.2">
      <c r="A196" s="53">
        <v>34</v>
      </c>
      <c r="B196" s="232" t="s">
        <v>435</v>
      </c>
      <c r="C196" s="50" t="s">
        <v>436</v>
      </c>
      <c r="D196" s="51">
        <f t="shared" ref="D196:E196" si="44">D197+D202+D210</f>
        <v>1445.56</v>
      </c>
      <c r="E196" s="51">
        <f t="shared" si="44"/>
        <v>1230.0500000000002</v>
      </c>
      <c r="F196" s="52">
        <f t="shared" si="31"/>
        <v>85.091590802180477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1445.56</v>
      </c>
      <c r="E210" s="51">
        <f t="shared" si="47"/>
        <v>1230.0500000000002</v>
      </c>
      <c r="F210" s="52">
        <f t="shared" si="31"/>
        <v>85.091590802180477</v>
      </c>
    </row>
    <row r="211" spans="1:6" ht="12.75" customHeight="1" x14ac:dyDescent="0.2">
      <c r="A211" s="53">
        <v>3431</v>
      </c>
      <c r="B211" s="232" t="s">
        <v>465</v>
      </c>
      <c r="C211" s="50" t="s">
        <v>466</v>
      </c>
      <c r="D211" s="242">
        <v>1276.21</v>
      </c>
      <c r="E211" s="242">
        <v>1218.9100000000001</v>
      </c>
      <c r="F211" s="52">
        <f t="shared" si="31"/>
        <v>95.510143314971671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169.35</v>
      </c>
      <c r="E213" s="242">
        <v>11.14</v>
      </c>
      <c r="F213" s="52">
        <f t="shared" si="31"/>
        <v>6.578092707410689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15218.710000000001</v>
      </c>
      <c r="E252" s="51">
        <f t="shared" si="63"/>
        <v>14341.52</v>
      </c>
      <c r="F252" s="52">
        <f t="shared" ref="F252:F258" si="64">IF(D252&lt;&gt;0,IF(E252/D252&gt;=100,"&gt;&gt;100",E252/D252*100),"-")</f>
        <v>94.236108053836361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15218.710000000001</v>
      </c>
      <c r="E259" s="51">
        <f t="shared" si="66"/>
        <v>14341.52</v>
      </c>
      <c r="F259" s="52">
        <f t="shared" ref="F259:F262" si="67">IF(D259&lt;&gt;0,IF(E259/D259&gt;=100,"&gt;&gt;100",E259/D259*100),"-")</f>
        <v>94.236108053836361</v>
      </c>
    </row>
    <row r="260" spans="1:6" ht="12.75" customHeight="1" x14ac:dyDescent="0.2">
      <c r="A260" s="53">
        <v>3721</v>
      </c>
      <c r="B260" s="85" t="s">
        <v>559</v>
      </c>
      <c r="C260" s="50" t="s">
        <v>560</v>
      </c>
      <c r="D260" s="242">
        <v>260.29000000000002</v>
      </c>
      <c r="E260" s="242">
        <v>1124.26</v>
      </c>
      <c r="F260" s="52">
        <f t="shared" si="67"/>
        <v>431.92592877175457</v>
      </c>
    </row>
    <row r="261" spans="1:6" ht="12.75" customHeight="1" x14ac:dyDescent="0.2">
      <c r="A261" s="53">
        <v>3722</v>
      </c>
      <c r="B261" s="85" t="s">
        <v>561</v>
      </c>
      <c r="C261" s="50" t="s">
        <v>562</v>
      </c>
      <c r="D261" s="242">
        <v>14958.42</v>
      </c>
      <c r="E261" s="242">
        <v>13217.26</v>
      </c>
      <c r="F261" s="52">
        <f t="shared" si="67"/>
        <v>88.360000588297424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665.69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665.69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665.69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1165157.92</v>
      </c>
      <c r="E289" s="51">
        <f t="shared" si="79"/>
        <v>1358209.8800000001</v>
      </c>
      <c r="F289" s="52">
        <f t="shared" si="76"/>
        <v>116.56873773814284</v>
      </c>
    </row>
    <row r="290" spans="1:6" ht="12.75" customHeight="1" x14ac:dyDescent="0.2">
      <c r="A290" s="53" t="s">
        <v>608</v>
      </c>
      <c r="B290" s="85" t="s">
        <v>619</v>
      </c>
      <c r="C290" s="50" t="s">
        <v>620</v>
      </c>
      <c r="D290" s="51">
        <f>IF(D6&gt;=D289,D6-D289,0)</f>
        <v>5337.3500000000931</v>
      </c>
      <c r="E290" s="51">
        <f>IF(E6&gt;=E289,E6-E289,0)</f>
        <v>10724.360000000102</v>
      </c>
      <c r="F290" s="52">
        <f t="shared" si="76"/>
        <v>200.93042427421688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158.69</v>
      </c>
      <c r="E292" s="242">
        <v>0</v>
      </c>
      <c r="F292" s="52">
        <f t="shared" si="76"/>
        <v>0</v>
      </c>
    </row>
    <row r="293" spans="1:6" ht="12.75" customHeight="1" x14ac:dyDescent="0.2">
      <c r="A293" s="53">
        <v>92221</v>
      </c>
      <c r="B293" s="85" t="s">
        <v>625</v>
      </c>
      <c r="C293" s="50" t="s">
        <v>626</v>
      </c>
      <c r="D293" s="242">
        <v>0</v>
      </c>
      <c r="E293" s="242">
        <v>311.49</v>
      </c>
      <c r="F293" s="52" t="str">
        <f t="shared" si="76"/>
        <v>-</v>
      </c>
    </row>
    <row r="294" spans="1:6" ht="12.75" customHeight="1" x14ac:dyDescent="0.2">
      <c r="A294" s="53">
        <v>96</v>
      </c>
      <c r="B294" s="85" t="s">
        <v>627</v>
      </c>
      <c r="C294" s="50" t="s">
        <v>628</v>
      </c>
      <c r="D294" s="242">
        <v>3463.58</v>
      </c>
      <c r="E294" s="242">
        <v>797.19</v>
      </c>
      <c r="F294" s="52">
        <f t="shared" si="76"/>
        <v>23.016358796389866</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5807.53</v>
      </c>
      <c r="E350" s="51">
        <f t="shared" si="95"/>
        <v>12672.04</v>
      </c>
      <c r="F350" s="52">
        <f t="shared" si="81"/>
        <v>218.20016426949152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5807.53</v>
      </c>
      <c r="E363" s="51">
        <f t="shared" si="99"/>
        <v>12672.04</v>
      </c>
      <c r="F363" s="52">
        <f t="shared" si="81"/>
        <v>218.20016426949152</v>
      </c>
    </row>
    <row r="364" spans="1:6" ht="12.75" customHeight="1" x14ac:dyDescent="0.2">
      <c r="A364" s="53">
        <v>421</v>
      </c>
      <c r="B364" s="85" t="s">
        <v>758</v>
      </c>
      <c r="C364" s="50" t="s">
        <v>759</v>
      </c>
      <c r="D364" s="51">
        <f t="shared" ref="D364:E364" si="100">SUM(D365:D368)</f>
        <v>0</v>
      </c>
      <c r="E364" s="51">
        <f t="shared" si="100"/>
        <v>4125</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4125</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4458.17</v>
      </c>
      <c r="E369" s="51">
        <f t="shared" si="101"/>
        <v>7747.42</v>
      </c>
      <c r="F369" s="52">
        <f t="shared" si="81"/>
        <v>173.78027307168637</v>
      </c>
    </row>
    <row r="370" spans="1:6" ht="12.75" customHeight="1" x14ac:dyDescent="0.2">
      <c r="A370" s="53">
        <v>4221</v>
      </c>
      <c r="B370" s="85" t="s">
        <v>674</v>
      </c>
      <c r="C370" s="50" t="s">
        <v>766</v>
      </c>
      <c r="D370" s="242">
        <v>1075.05</v>
      </c>
      <c r="E370" s="242">
        <v>5921.32</v>
      </c>
      <c r="F370" s="52">
        <f t="shared" si="81"/>
        <v>550.79484675131391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1826.1</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57.09</v>
      </c>
      <c r="E375" s="242"/>
      <c r="F375" s="52">
        <f t="shared" si="81"/>
        <v>0</v>
      </c>
    </row>
    <row r="376" spans="1:6" ht="12.75" customHeight="1" x14ac:dyDescent="0.2">
      <c r="A376" s="53">
        <v>4227</v>
      </c>
      <c r="B376" s="232" t="s">
        <v>686</v>
      </c>
      <c r="C376" s="50" t="s">
        <v>773</v>
      </c>
      <c r="D376" s="242">
        <v>3326.03</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1349.36</v>
      </c>
      <c r="E383" s="51">
        <f t="shared" si="103"/>
        <v>799.62</v>
      </c>
      <c r="F383" s="52">
        <f t="shared" si="81"/>
        <v>59.259204363550133</v>
      </c>
    </row>
    <row r="384" spans="1:6" ht="12.75" customHeight="1" x14ac:dyDescent="0.2">
      <c r="A384" s="53">
        <v>4241</v>
      </c>
      <c r="B384" s="85" t="s">
        <v>783</v>
      </c>
      <c r="C384" s="50" t="s">
        <v>784</v>
      </c>
      <c r="D384" s="242">
        <v>1349.36</v>
      </c>
      <c r="E384" s="242">
        <v>799.62</v>
      </c>
      <c r="F384" s="52">
        <f t="shared" si="81"/>
        <v>59.259204363550133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5807.53</v>
      </c>
      <c r="E408" s="51">
        <f t="shared" si="111"/>
        <v>12672.04</v>
      </c>
      <c r="F408" s="52">
        <f t="shared" si="81"/>
        <v>218.20016426949152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1170495.27</v>
      </c>
      <c r="E412" s="51">
        <f>E6+E298</f>
        <v>1368934.2400000002</v>
      </c>
      <c r="F412" s="52">
        <f t="shared" si="81"/>
        <v>116.95341921373166</v>
      </c>
    </row>
    <row r="413" spans="1:6" ht="12.75" customHeight="1" x14ac:dyDescent="0.2">
      <c r="A413" s="53" t="s">
        <v>608</v>
      </c>
      <c r="B413" s="85" t="s">
        <v>831</v>
      </c>
      <c r="C413" s="50" t="s">
        <v>832</v>
      </c>
      <c r="D413" s="51">
        <f t="shared" ref="D413:E413" si="112">D289+D350</f>
        <v>1170965.45</v>
      </c>
      <c r="E413" s="51">
        <f t="shared" si="112"/>
        <v>1370881.9200000002</v>
      </c>
      <c r="F413" s="52">
        <f t="shared" si="81"/>
        <v>117.07278980776078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470.17999999993481</v>
      </c>
      <c r="E415" s="51">
        <f t="shared" si="114"/>
        <v>1947.6799999999348</v>
      </c>
      <c r="F415" s="52">
        <f t="shared" si="81"/>
        <v>414.24135437496386</v>
      </c>
    </row>
    <row r="416" spans="1:6" ht="12.75" customHeight="1" x14ac:dyDescent="0.2">
      <c r="A416" s="60" t="s">
        <v>837</v>
      </c>
      <c r="B416" s="232" t="s">
        <v>838</v>
      </c>
      <c r="C416" s="61" t="s">
        <v>839</v>
      </c>
      <c r="D416" s="51">
        <f t="shared" ref="D416:E416" si="115">IF(D292-D293+D409-D410&gt;=0,D292-D293+D409-D410,0)</f>
        <v>158.69</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311.49</v>
      </c>
      <c r="F417" s="52" t="str">
        <f t="shared" si="81"/>
        <v>-</v>
      </c>
    </row>
    <row r="418" spans="1:6" ht="12.75" customHeight="1" x14ac:dyDescent="0.2">
      <c r="A418" s="55" t="s">
        <v>842</v>
      </c>
      <c r="B418" s="233" t="s">
        <v>843</v>
      </c>
      <c r="C418" s="56" t="s">
        <v>844</v>
      </c>
      <c r="D418" s="62">
        <f t="shared" ref="D418:E418" si="117">D294+D411</f>
        <v>3463.58</v>
      </c>
      <c r="E418" s="62">
        <f t="shared" si="117"/>
        <v>797.19</v>
      </c>
      <c r="F418" s="57">
        <f t="shared" si="81"/>
        <v>23.016358796389866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1170495.27</v>
      </c>
      <c r="E639" s="51">
        <f t="shared" si="180"/>
        <v>1368934.2400000002</v>
      </c>
      <c r="F639" s="52">
        <f t="shared" si="119"/>
        <v>116.95341921373166</v>
      </c>
    </row>
    <row r="640" spans="1:6" ht="12.75" customHeight="1" x14ac:dyDescent="0.2">
      <c r="A640" s="53" t="s">
        <v>608</v>
      </c>
      <c r="B640" s="85" t="s">
        <v>1277</v>
      </c>
      <c r="C640" s="50" t="s">
        <v>1278</v>
      </c>
      <c r="D640" s="51">
        <f t="shared" ref="D640:E640" si="181">D413+D528</f>
        <v>1170965.45</v>
      </c>
      <c r="E640" s="51">
        <f t="shared" si="181"/>
        <v>1370881.9200000002</v>
      </c>
      <c r="F640" s="52">
        <f t="shared" si="119"/>
        <v>117.07278980776078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470.17999999993481</v>
      </c>
      <c r="E642" s="51">
        <f t="shared" si="183"/>
        <v>1947.6799999999348</v>
      </c>
      <c r="F642" s="52">
        <f t="shared" si="119"/>
        <v>414.24135437496386</v>
      </c>
    </row>
    <row r="643" spans="1:6" ht="24" x14ac:dyDescent="0.2">
      <c r="A643" s="60" t="s">
        <v>1283</v>
      </c>
      <c r="B643" s="85" t="s">
        <v>1284</v>
      </c>
      <c r="C643" s="61" t="s">
        <v>1283</v>
      </c>
      <c r="D643" s="51">
        <f t="shared" ref="D643:E643" si="184">IF(D416-D417+D637-D638&gt;=0,D416-D417+D637-D638,0)</f>
        <v>158.69</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311.49</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311.48999999993481</v>
      </c>
      <c r="E646" s="51">
        <f t="shared" si="187"/>
        <v>2259.1699999999346</v>
      </c>
      <c r="F646" s="52">
        <f t="shared" si="119"/>
        <v>725.27850011249393</v>
      </c>
    </row>
    <row r="647" spans="1:6" ht="24" x14ac:dyDescent="0.2">
      <c r="A647" s="55" t="s">
        <v>1291</v>
      </c>
      <c r="B647" s="233" t="s">
        <v>1292</v>
      </c>
      <c r="C647" s="56" t="s">
        <v>1291</v>
      </c>
      <c r="D647" s="243">
        <v>105894.57</v>
      </c>
      <c r="E647" s="243">
        <v>114897.43</v>
      </c>
      <c r="F647" s="57">
        <f t="shared" si="119"/>
        <v>108.50172015430061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1934.57</v>
      </c>
      <c r="E649" s="242">
        <v>2356.15</v>
      </c>
      <c r="F649" s="52">
        <f t="shared" ref="F649:F724" si="188">IF(D649&lt;&gt;0,IF(E649/D649&gt;=100,"&gt;&gt;100",E649/D649*100),"-")</f>
        <v>121.79192275285982</v>
      </c>
    </row>
    <row r="650" spans="1:6" ht="12.75" customHeight="1" x14ac:dyDescent="0.2">
      <c r="A650" s="53" t="s">
        <v>1296</v>
      </c>
      <c r="B650" s="85" t="s">
        <v>1297</v>
      </c>
      <c r="C650" s="50" t="s">
        <v>1296</v>
      </c>
      <c r="D650" s="242">
        <v>278216.28999999998</v>
      </c>
      <c r="E650" s="242">
        <v>295568.89</v>
      </c>
      <c r="F650" s="52">
        <f t="shared" si="188"/>
        <v>106.23708985552214</v>
      </c>
    </row>
    <row r="651" spans="1:6" ht="12.75" customHeight="1" x14ac:dyDescent="0.2">
      <c r="A651" s="53" t="s">
        <v>1298</v>
      </c>
      <c r="B651" s="85" t="s">
        <v>1299</v>
      </c>
      <c r="C651" s="50" t="s">
        <v>1298</v>
      </c>
      <c r="D651" s="242">
        <v>277794.71000000002</v>
      </c>
      <c r="E651" s="242">
        <v>276896.23</v>
      </c>
      <c r="F651" s="52">
        <f t="shared" si="188"/>
        <v>99.676566915187109</v>
      </c>
    </row>
    <row r="652" spans="1:6" ht="24" x14ac:dyDescent="0.2">
      <c r="A652" s="53">
        <v>11</v>
      </c>
      <c r="B652" s="85" t="s">
        <v>1300</v>
      </c>
      <c r="C652" s="50" t="s">
        <v>1301</v>
      </c>
      <c r="D652" s="51">
        <f t="shared" ref="D652:E652" si="189">+D649+D650-D651</f>
        <v>2356.1499999999651</v>
      </c>
      <c r="E652" s="51">
        <f t="shared" si="189"/>
        <v>21028.810000000056</v>
      </c>
      <c r="F652" s="52">
        <f t="shared" si="188"/>
        <v>892.50726821299008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57</v>
      </c>
      <c r="E654" s="262">
        <v>57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48</v>
      </c>
      <c r="E656" s="262">
        <v>50</v>
      </c>
      <c r="F656" s="52">
        <f t="shared" si="188"/>
        <v>104.16666666666667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975833.86</v>
      </c>
      <c r="E675" s="242">
        <v>1168025.1299999999</v>
      </c>
      <c r="F675" s="52">
        <f t="shared" si="188"/>
        <v>119.69508108685632</v>
      </c>
    </row>
    <row r="676" spans="1:6" ht="24" x14ac:dyDescent="0.2">
      <c r="A676" s="53">
        <v>63613</v>
      </c>
      <c r="B676" s="232" t="s">
        <v>1349</v>
      </c>
      <c r="C676" s="50" t="s">
        <v>1350</v>
      </c>
      <c r="D676" s="242">
        <v>23502.799999999999</v>
      </c>
      <c r="E676" s="242">
        <v>33445.4</v>
      </c>
      <c r="F676" s="52">
        <f t="shared" si="188"/>
        <v>142.30389570604353</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72073.77</v>
      </c>
      <c r="E710" s="242">
        <v>30594.58</v>
      </c>
      <c r="F710" s="52">
        <f t="shared" si="188"/>
        <v>42.448979705099369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533.38</v>
      </c>
      <c r="E712" s="242">
        <v>110.6</v>
      </c>
      <c r="F712" s="52">
        <f t="shared" si="188"/>
        <v>20.735685627507593</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2218.56</v>
      </c>
      <c r="E716" s="242">
        <v>4591.28</v>
      </c>
      <c r="F716" s="52">
        <f t="shared" si="188"/>
        <v>206.94865137747004</v>
      </c>
    </row>
    <row r="717" spans="1:6" ht="12.75" customHeight="1" x14ac:dyDescent="0.2">
      <c r="A717" s="53">
        <v>31215</v>
      </c>
      <c r="B717" s="85" t="s">
        <v>1413</v>
      </c>
      <c r="C717" s="50" t="s">
        <v>1414</v>
      </c>
      <c r="D717" s="242">
        <v>2428.23</v>
      </c>
      <c r="E717" s="242">
        <v>3500.17</v>
      </c>
      <c r="F717" s="52">
        <f t="shared" si="188"/>
        <v>144.14491213764759</v>
      </c>
    </row>
    <row r="718" spans="1:6" ht="12.75" customHeight="1" x14ac:dyDescent="0.2">
      <c r="A718" s="53">
        <v>32121</v>
      </c>
      <c r="B718" s="85" t="s">
        <v>1415</v>
      </c>
      <c r="C718" s="50" t="s">
        <v>1416</v>
      </c>
      <c r="D718" s="242">
        <v>44533.02</v>
      </c>
      <c r="E718" s="242">
        <v>49486.38</v>
      </c>
      <c r="F718" s="52">
        <f t="shared" si="188"/>
        <v>111.1228926311308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1064.44</v>
      </c>
      <c r="E720" s="242">
        <v>984.81</v>
      </c>
      <c r="F720" s="52">
        <f t="shared" si="188"/>
        <v>92.519071060839494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1080.3599999999999</v>
      </c>
      <c r="E722" s="242">
        <v>2450.04</v>
      </c>
      <c r="F722" s="52">
        <f t="shared" si="188"/>
        <v>226.77996223481065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v>836.5</v>
      </c>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260.29000000000002</v>
      </c>
      <c r="E823" s="242">
        <v>287.76</v>
      </c>
      <c r="F823" s="52">
        <f t="shared" si="190"/>
        <v>110.55361327749816</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14958.42</v>
      </c>
      <c r="E828" s="242">
        <v>13217.26</v>
      </c>
      <c r="F828" s="52">
        <f t="shared" si="190"/>
        <v>88.360000588297424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86" sqref="E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651527.7699999999</v>
      </c>
      <c r="E6" s="229">
        <f t="shared" si="0"/>
        <v>680545.80999999994</v>
      </c>
      <c r="F6" s="230">
        <f t="shared" ref="F6:F260" si="1">IF(D6&gt;0,IF(E6/D6&gt;=100,"&gt;&gt;100",E6/D6*100),"-")</f>
        <v>104.45384545926571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531357.48999999987</v>
      </c>
      <c r="E7" s="104">
        <f t="shared" si="2"/>
        <v>532983.56999999995</v>
      </c>
      <c r="F7" s="93">
        <f t="shared" si="1"/>
        <v>100.30602372801785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4203.13</v>
      </c>
      <c r="E8" s="104">
        <f>E9+E10-E11</f>
        <v>4203.13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3114.8</v>
      </c>
      <c r="E9" s="247">
        <v>3114.8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1088.33</v>
      </c>
      <c r="E10" s="247">
        <v>1088.33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527154.35999999987</v>
      </c>
      <c r="E12" s="104">
        <f t="shared" si="3"/>
        <v>528780.43999999994</v>
      </c>
      <c r="F12" s="93">
        <f t="shared" si="1"/>
        <v>100.30846372967494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471953.44999999995</v>
      </c>
      <c r="E13" s="104">
        <f t="shared" si="4"/>
        <v>492792.83999999997</v>
      </c>
      <c r="F13" s="93">
        <f t="shared" si="1"/>
        <v>104.41556047529687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19031.96</v>
      </c>
      <c r="E14" s="247">
        <v>19031.96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1144242.78</v>
      </c>
      <c r="E15" s="247">
        <v>1166117.78</v>
      </c>
      <c r="F15" s="93">
        <f t="shared" si="1"/>
        <v>101.91174463866837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691321.29</v>
      </c>
      <c r="E18" s="247">
        <v>692356.9</v>
      </c>
      <c r="F18" s="93">
        <f t="shared" si="1"/>
        <v>100.14980154885727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39413.440000000002</v>
      </c>
      <c r="E19" s="104">
        <f t="shared" si="5"/>
        <v>20357.459999999963</v>
      </c>
      <c r="F19" s="93">
        <f t="shared" si="1"/>
        <v>51.651061160862795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193493.69</v>
      </c>
      <c r="E20" s="247">
        <v>201460.99</v>
      </c>
      <c r="F20" s="93">
        <f t="shared" si="1"/>
        <v>104.11760197451399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21396.75</v>
      </c>
      <c r="E21" s="247">
        <v>21396.75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12641.08</v>
      </c>
      <c r="E22" s="247">
        <v>14467.19</v>
      </c>
      <c r="F22" s="93">
        <f t="shared" si="1"/>
        <v>114.44583848848357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79.3</v>
      </c>
      <c r="E23" s="247">
        <v>79.3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9049.1299999999992</v>
      </c>
      <c r="E25" s="247">
        <v>9049.1299999999992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38239.120000000003</v>
      </c>
      <c r="E26" s="247">
        <v>38239.120000000003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235485.63</v>
      </c>
      <c r="E28" s="247">
        <v>264335.02</v>
      </c>
      <c r="F28" s="93">
        <f t="shared" si="1"/>
        <v>112.2510193084818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12945.64</v>
      </c>
      <c r="E35" s="104">
        <f t="shared" si="7"/>
        <v>12788.310000000005</v>
      </c>
      <c r="F35" s="93">
        <f t="shared" si="1"/>
        <v>98.784687354198056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52983.77</v>
      </c>
      <c r="E36" s="247">
        <v>53783.4</v>
      </c>
      <c r="F36" s="93">
        <f t="shared" si="1"/>
        <v>101.50919800535145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40038.129999999997</v>
      </c>
      <c r="E40" s="247">
        <v>40995.089999999997</v>
      </c>
      <c r="F40" s="93">
        <f t="shared" si="1"/>
        <v>102.39012161656899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2841.83</v>
      </c>
      <c r="E45" s="104">
        <f t="shared" si="9"/>
        <v>2841.83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2841.83</v>
      </c>
      <c r="E47" s="247">
        <v>2841.83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14277.1</v>
      </c>
      <c r="E54" s="247">
        <v>15573.45</v>
      </c>
      <c r="F54" s="93">
        <f t="shared" si="1"/>
        <v>109.07992519489251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14277.1</v>
      </c>
      <c r="E55" s="247">
        <v>15573.45</v>
      </c>
      <c r="F55" s="93">
        <f t="shared" si="1"/>
        <v>109.07992519489251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120170.28</v>
      </c>
      <c r="E68" s="104">
        <f t="shared" si="13"/>
        <v>147562.23999999999</v>
      </c>
      <c r="F68" s="93">
        <f t="shared" si="1"/>
        <v>122.79428823832315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2356.15</v>
      </c>
      <c r="E69" s="104">
        <f t="shared" si="14"/>
        <v>21028.81</v>
      </c>
      <c r="F69" s="93">
        <f t="shared" si="1"/>
        <v>892.50726821297462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2336.69</v>
      </c>
      <c r="E70" s="104">
        <f t="shared" si="15"/>
        <v>20927.560000000001</v>
      </c>
      <c r="F70" s="93">
        <f t="shared" si="1"/>
        <v>895.60703388125944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2336.69</v>
      </c>
      <c r="E72" s="247">
        <v>20927.560000000001</v>
      </c>
      <c r="F72" s="93">
        <f t="shared" si="1"/>
        <v>895.60703388125944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19.46</v>
      </c>
      <c r="E76" s="247">
        <v>101.25</v>
      </c>
      <c r="F76" s="93">
        <f t="shared" si="1"/>
        <v>520.29804727646456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8334.58</v>
      </c>
      <c r="E78" s="104">
        <f>E79+SUM(E82:E84)-E85+E86</f>
        <v>10838.810000000001</v>
      </c>
      <c r="F78" s="93">
        <f t="shared" si="1"/>
        <v>130.04626507874423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287.24</v>
      </c>
      <c r="E84" s="247">
        <v>824.27</v>
      </c>
      <c r="F84" s="93">
        <f t="shared" si="1"/>
        <v>286.96212226709372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8047.34</v>
      </c>
      <c r="E86" s="247">
        <v>10014.540000000001</v>
      </c>
      <c r="F86" s="93">
        <f t="shared" si="1"/>
        <v>124.44534467289814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3584.9799999999996</v>
      </c>
      <c r="E146" s="104">
        <f t="shared" si="26"/>
        <v>797.19</v>
      </c>
      <c r="F146" s="93">
        <f t="shared" si="1"/>
        <v>22.236944139158382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4039.95</v>
      </c>
      <c r="E159" s="247">
        <v>797.19</v>
      </c>
      <c r="F159" s="93">
        <f t="shared" si="1"/>
        <v>19.732669958786623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454.97</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105894.57</v>
      </c>
      <c r="E170" s="104">
        <f t="shared" si="29"/>
        <v>114897.43</v>
      </c>
      <c r="F170" s="93">
        <f t="shared" si="1"/>
        <v>108.50172015430061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105894.57</v>
      </c>
      <c r="E173" s="247">
        <v>114897.43</v>
      </c>
      <c r="F173" s="93">
        <f t="shared" si="1"/>
        <v>108.50172015430061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651527.77</v>
      </c>
      <c r="E175" s="104">
        <f t="shared" si="30"/>
        <v>680545.80999999982</v>
      </c>
      <c r="F175" s="93">
        <f t="shared" si="1"/>
        <v>104.45384545926566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116447.03</v>
      </c>
      <c r="E176" s="104">
        <f t="shared" si="31"/>
        <v>148453.04999999999</v>
      </c>
      <c r="F176" s="93">
        <f t="shared" si="1"/>
        <v>127.48547558490758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116447.03</v>
      </c>
      <c r="E177" s="104">
        <f t="shared" si="32"/>
        <v>148453.04999999999</v>
      </c>
      <c r="F177" s="93">
        <f t="shared" si="1"/>
        <v>127.48547558490758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83188.98</v>
      </c>
      <c r="E178" s="247">
        <v>99471.86</v>
      </c>
      <c r="F178" s="93">
        <f t="shared" si="1"/>
        <v>119.57336176017546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25431.67</v>
      </c>
      <c r="E179" s="247">
        <v>38069.360000000001</v>
      </c>
      <c r="F179" s="93">
        <f t="shared" si="1"/>
        <v>149.69272564483575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21.85</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7804.53</v>
      </c>
      <c r="E188" s="247">
        <v>10911.83</v>
      </c>
      <c r="F188" s="93">
        <f t="shared" si="1"/>
        <v>139.81405670809133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535080.74</v>
      </c>
      <c r="E237" s="104">
        <f t="shared" si="41"/>
        <v>532092.75999999989</v>
      </c>
      <c r="F237" s="93">
        <f t="shared" si="1"/>
        <v>99.441583339366673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531928.65</v>
      </c>
      <c r="E238" s="104">
        <f t="shared" si="42"/>
        <v>533554.74</v>
      </c>
      <c r="F238" s="93">
        <f t="shared" si="1"/>
        <v>100.30569701406382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531928.65</v>
      </c>
      <c r="E239" s="104">
        <f t="shared" si="43"/>
        <v>533554.74</v>
      </c>
      <c r="F239" s="93">
        <f t="shared" si="1"/>
        <v>100.30569701406382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520202.65</v>
      </c>
      <c r="E240" s="247">
        <v>516102.61</v>
      </c>
      <c r="F240" s="93">
        <f t="shared" si="1"/>
        <v>99.211837925085533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11726</v>
      </c>
      <c r="E241" s="247">
        <v>17452.13</v>
      </c>
      <c r="F241" s="93">
        <f t="shared" si="1"/>
        <v>148.83276479617945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-311.48999999999978</v>
      </c>
      <c r="E245" s="104">
        <f t="shared" si="45"/>
        <v>-2259.17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5496.04</v>
      </c>
      <c r="E246" s="104">
        <f t="shared" si="46"/>
        <v>10412.870000000001</v>
      </c>
      <c r="F246" s="93">
        <f t="shared" si="1"/>
        <v>189.4613212422035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5496.04</v>
      </c>
      <c r="E247" s="247">
        <v>10412.870000000001</v>
      </c>
      <c r="F247" s="93">
        <f t="shared" si="1"/>
        <v>189.4613212422035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5807.53</v>
      </c>
      <c r="E250" s="104">
        <f t="shared" si="47"/>
        <v>12672.04</v>
      </c>
      <c r="F250" s="93">
        <f t="shared" si="1"/>
        <v>218.20016426949152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5807.53</v>
      </c>
      <c r="E252" s="247">
        <v>12672.04</v>
      </c>
      <c r="F252" s="93">
        <f t="shared" si="1"/>
        <v>218.20016426949152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3463.58</v>
      </c>
      <c r="E255" s="247">
        <v>797.19</v>
      </c>
      <c r="F255" s="93">
        <f t="shared" si="1"/>
        <v>23.016358796389866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15850.88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15850.88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4039.95</v>
      </c>
      <c r="E265" s="247">
        <v>797.19</v>
      </c>
      <c r="F265" s="93">
        <f t="shared" si="50"/>
        <v>19.732669958786623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7943.3</v>
      </c>
      <c r="E268" s="247">
        <v>9910.5</v>
      </c>
      <c r="F268" s="93">
        <f t="shared" si="50"/>
        <v>124.76552566313748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104.04</v>
      </c>
      <c r="E269" s="247">
        <v>104.04</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116447.03</v>
      </c>
      <c r="E288" s="247">
        <v>148453.04999999999</v>
      </c>
      <c r="F288" s="93">
        <f t="shared" si="50"/>
        <v>127.48547558490758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66.099999999999994</v>
      </c>
      <c r="E298" s="247">
        <v>66.099999999999994</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7738.43</v>
      </c>
      <c r="E302" s="247">
        <v>10845.73</v>
      </c>
      <c r="F302" s="93">
        <f t="shared" si="50"/>
        <v>140.15413979321386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C115" sqref="C1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1170965.45</v>
      </c>
      <c r="E114" s="81">
        <f t="shared" si="22"/>
        <v>1370881.9200000002</v>
      </c>
      <c r="F114" s="63">
        <f t="shared" si="1"/>
        <v>117.07278980776078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1124949.75</v>
      </c>
      <c r="E115" s="81">
        <f t="shared" si="23"/>
        <v>1305084.81</v>
      </c>
      <c r="F115" s="63">
        <f t="shared" si="1"/>
        <v>116.01272056818539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1124949.75</v>
      </c>
      <c r="E117" s="249">
        <v>1305084.81</v>
      </c>
      <c r="F117" s="63">
        <f t="shared" si="1"/>
        <v>116.01272056818539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46015.7</v>
      </c>
      <c r="E126" s="249">
        <v>65797.11</v>
      </c>
      <c r="F126" s="63">
        <f t="shared" si="1"/>
        <v>142.988393091923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1170965.45</v>
      </c>
      <c r="E141" s="106">
        <f t="shared" si="28"/>
        <v>1370881.9200000002</v>
      </c>
      <c r="F141" s="82">
        <f t="shared" si="1"/>
        <v>117.07278980776078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11256.99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11256.99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11256.99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11256.99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B114" sqref="B11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116447.03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1358115.77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6738.73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1330988.93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1116702.3999999999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214275.87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10.66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20388.11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1326109.75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3631.44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1302090.2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1100419.5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201638.19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10.66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21.85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20388.11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148453.05000000005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148453.04999999999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10911.83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137541.22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16027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2024-01-31T13:01:39Z</cp:lastPrinted>
  <dcterms:created xsi:type="dcterms:W3CDTF">2022-04-01T05:14:30Z</dcterms:created>
  <dcterms:modified xsi:type="dcterms:W3CDTF">2024-02-05T07:55:21Z</dcterms:modified>
</cp:coreProperties>
</file>