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<sst xmlns="http://schemas.openxmlformats.org/spreadsheetml/2006/main" count="420" uniqueCount="178">
  <si>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</si>
  <si>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</si>
  <si>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</si>
  <si>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</si>
  <si>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</si>
  <si>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</si>
  <si>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</si>
  <si>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</si>
  <si>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</si>
  <si>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</si>
  <si>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</si>
  <si>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</si>
  <si>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</si>
  <si>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</si>
  <si>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</si>
  <si>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</si>
  <si>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</si>
  <si>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</si>
  <si>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</si>
  <si>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</si>
  <si>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</si>
  <si>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</si>
  <si>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</si>
  <si>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</si>
  <si>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</si>
  <si>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</si>
  <si>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</si>
  <si>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</si>
  <si>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</si>
  <si>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</si>
  <si>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</si>
  <si>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</si>
  <si>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</si>
  <si>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</si>
  <si>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</si>
  <si>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</si>
  <si>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</si>
  <si>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</si>
  <si>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</si>
  <si>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</si>
  <si>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</si>
  <si>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</si>
  <si>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</si>
  <si>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</si>
  <si>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</si>
  <si>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</si>
  <si>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</si>
  <si>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</si>
  <si>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</si>
  <si>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</si>
  <si>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</si>
  <si>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</si>
  <si>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</si>
  <si>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</si>
  <si>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</si>
  <si>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</si>
  <si>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</si>
  <si>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</si>
  <si>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</si>
  <si>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</si>
  <si>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</si>
  <si>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</si>
  <si>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</si>
  <si>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</si>
  <si>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</si>
  <si>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</si>
  <si>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</si>
  <si>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</si>
  <si>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</si>
  <si>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</si>
  <si>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</si>
  <si>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</si>
  <si>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</si>
  <si>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</si>
  <si>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</si>
  <si>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</si>
  <si>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</si>
  <si>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</si>
  <si>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</si>
  <si>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</si>
  <si>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</si>
  <si>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</si>
  <si>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</si>
  <si>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</si>
  <si>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</si>
  <si>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</si>
  <si>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</si>
  <si>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</si>
  <si>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</si>
  <si>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</si>
  <si>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</si>
  <si>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</si>
  <si>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</si>
  <si>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</si>
  <si>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</si>
  <si>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</si>
  <si>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</si>
  <si>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</si>
  <si>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</si>
  <si>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</si>
  <si>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</si>
  <si>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</si>
  <si>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</si>
  <si>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</si>
  <si>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</si>
  <si>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</si>
  <si>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</si>
  <si>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</si>
  <si>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</si>
  <si>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</si>
  <si>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</si>
  <si>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</si>
  <si>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</si>
  <si>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</si>
  <si>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</si>
  <si>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</si>
  <si>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</si>
  <si>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</si>
  <si>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</si>
  <si>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</si>
  <si>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</si>
  <si>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</si>
  <si>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</si>
  <si>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</si>
  <si>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</si>
  <si>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</si>
  <si>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</si>
  <si>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</si>
  <si>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</si>
  <si>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</si>
  <si>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</si>
  <si>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</si>
  <si>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</si>
  <si>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</si>
  <si>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</si>
  <si>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</si>
  <si>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</si>
  <si>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</si>
  <si>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</si>
  <si>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</si>
  <si>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</si>
  <si>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</si>
  <si>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</si>
  <si>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</si>
  <si>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</si>
  <si>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</si>
  <si>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</si>
  <si>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</si>
  <si>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</si>
  <si>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</si>
  <si>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</si>
  <si>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</si>
  <si>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</si>
  <si>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</si>
  <si>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</si>
  <si>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Tek.pom. Iz nenadlež.prorač.</t>
  </si>
  <si>
    <t>Kap.pom.-iz nenadlež.prorač.</t>
  </si>
  <si>
    <t>Tek.pom.iz drž.pr.-EU sredst.</t>
  </si>
  <si>
    <t>Prih.za financi.uz.i otpl.zajma</t>
  </si>
  <si>
    <t>A)  RASHODI - POSTOJEĆI PROGRAMI</t>
  </si>
  <si>
    <t>B) RASHODI - UVOĐENJE NOVIH PROGRAMA</t>
  </si>
  <si>
    <t>Projekt Baltazar</t>
  </si>
  <si>
    <t>financijski plan za 2019</t>
  </si>
  <si>
    <t>projekcija za 2020-2021</t>
  </si>
  <si>
    <t>U VELIKOM TRGOVIŠĆE</t>
  </si>
  <si>
    <t>Snježana Petek</t>
  </si>
  <si>
    <t>Izradila</t>
  </si>
  <si>
    <t>računovođa:</t>
  </si>
  <si>
    <t>Odgovorna osoba:</t>
  </si>
  <si>
    <t>Ravnateljica</t>
  </si>
  <si>
    <t>Predsjednik</t>
  </si>
  <si>
    <t>Školskog Odbora:</t>
  </si>
  <si>
    <t>Danijel Likar</t>
  </si>
  <si>
    <t>Diana Duk-Petek</t>
  </si>
  <si>
    <t>OSNOVNA ŠKOLA Veliko Trgovišće-izmjena po odluci nadležnog tijela osnivača</t>
  </si>
  <si>
    <t>Klasa:400-01-/19-01/1</t>
  </si>
  <si>
    <t>Urudžbeni broj:2140/04-38-25-19-01</t>
  </si>
  <si>
    <t>31.siječnja 2019g.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</si>
</sst>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zoomScalePageLayoutView="0" workbookViewId="0" topLeftCell="A1">
      <selection activeCell="C279" sqref="C279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0" t="s">
        <v>162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40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6:7" ht="12.75">
      <c r="F3" s="34"/>
      <c r="G3" s="34"/>
    </row>
    <row r="4" spans="2:8" ht="12.75">
      <c r="B4" s="41" t="s">
        <v>174</v>
      </c>
      <c r="C4" s="41"/>
      <c r="D4" s="41"/>
      <c r="E4" s="41"/>
      <c r="F4" s="41"/>
      <c r="G4" s="41"/>
      <c r="H4" s="41"/>
    </row>
    <row r="5" ht="13.5" thickBot="1"/>
    <row r="6" spans="1:12" ht="13.5" thickBot="1">
      <c r="A6" s="22" t="s">
        <v>2</v>
      </c>
      <c r="B6" s="22"/>
      <c r="C6" s="35" t="s">
        <v>36</v>
      </c>
      <c r="D6" s="36"/>
      <c r="E6" s="36"/>
      <c r="F6" s="36"/>
      <c r="G6" s="36"/>
      <c r="H6" s="36"/>
      <c r="I6" s="36"/>
      <c r="J6" s="36"/>
      <c r="K6" s="37"/>
      <c r="L6" s="21"/>
    </row>
    <row r="7" spans="1:14" ht="13.5" thickBot="1">
      <c r="A7" s="4"/>
      <c r="B7" s="4"/>
      <c r="C7" s="35" t="s">
        <v>35</v>
      </c>
      <c r="D7" s="36"/>
      <c r="E7" s="37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3" t="s">
        <v>72</v>
      </c>
      <c r="M7" s="38" t="s">
        <v>112</v>
      </c>
      <c r="N7" s="39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4">
        <v>2019</v>
      </c>
      <c r="M8" s="24">
        <v>2020</v>
      </c>
      <c r="N8" s="24">
        <v>2021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8"/>
      <c r="N9" s="18"/>
    </row>
    <row r="10" spans="1:14" ht="12.75">
      <c r="A10" s="10">
        <v>6</v>
      </c>
      <c r="B10" s="10" t="s">
        <v>7</v>
      </c>
      <c r="C10" s="10">
        <f aca="true" t="shared" si="0" ref="C10:K10">SUM(C11+C25+C30+C32+C37)</f>
        <v>6472061</v>
      </c>
      <c r="D10" s="10">
        <f t="shared" si="0"/>
        <v>1049371</v>
      </c>
      <c r="E10" s="10">
        <f t="shared" si="0"/>
        <v>65000</v>
      </c>
      <c r="F10" s="10">
        <f t="shared" si="0"/>
        <v>313000</v>
      </c>
      <c r="G10" s="10">
        <v>491000</v>
      </c>
      <c r="H10" s="10">
        <f t="shared" si="0"/>
        <v>30000</v>
      </c>
      <c r="I10" s="10">
        <v>0</v>
      </c>
      <c r="J10" s="10">
        <f t="shared" si="0"/>
        <v>0</v>
      </c>
      <c r="K10" s="10">
        <f t="shared" si="0"/>
        <v>0</v>
      </c>
      <c r="L10" s="10">
        <v>8420432</v>
      </c>
      <c r="M10" s="10">
        <v>8420432</v>
      </c>
      <c r="N10" s="10">
        <v>8420432</v>
      </c>
    </row>
    <row r="11" spans="1:14" ht="12.75">
      <c r="A11" s="10">
        <v>63</v>
      </c>
      <c r="B11" s="10" t="s">
        <v>9</v>
      </c>
      <c r="C11" s="10">
        <f aca="true" t="shared" si="1" ref="C11:K11">SUM(C12:C24)</f>
        <v>6472061</v>
      </c>
      <c r="D11" s="10">
        <f t="shared" si="1"/>
        <v>0</v>
      </c>
      <c r="E11" s="10">
        <f t="shared" si="1"/>
        <v>0</v>
      </c>
      <c r="F11" s="10">
        <f t="shared" si="1"/>
        <v>313000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v>6785061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8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155</v>
      </c>
      <c r="C22" s="6">
        <v>6472061</v>
      </c>
      <c r="D22" s="6"/>
      <c r="E22" s="6"/>
      <c r="F22" s="6">
        <v>313000</v>
      </c>
      <c r="G22" s="10"/>
      <c r="H22" s="6"/>
      <c r="I22" s="6"/>
      <c r="J22" s="6"/>
      <c r="K22" s="6"/>
      <c r="L22" s="6">
        <v>6785061</v>
      </c>
      <c r="M22" s="12">
        <v>6785061</v>
      </c>
      <c r="N22" s="12">
        <v>6785061</v>
      </c>
    </row>
    <row r="23" spans="1:14" ht="12.75">
      <c r="A23" s="6">
        <v>63621</v>
      </c>
      <c r="B23" s="6" t="s">
        <v>156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157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10">
        <v>64</v>
      </c>
      <c r="B25" s="10" t="s">
        <v>13</v>
      </c>
      <c r="C25" s="10">
        <f>SUM(C26:C29)</f>
        <v>0</v>
      </c>
      <c r="D25" s="10">
        <f aca="true" t="shared" si="3" ref="D25:K25">SUM(D26:D29)</f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1">
        <f t="shared" si="2"/>
        <v>0</v>
      </c>
      <c r="M25" s="10"/>
      <c r="N25" s="10"/>
    </row>
    <row r="26" spans="1:14" ht="12.75">
      <c r="A26" s="6">
        <v>64131</v>
      </c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>
        <f t="shared" si="2"/>
        <v>0</v>
      </c>
      <c r="M26" s="12"/>
      <c r="N26" s="12"/>
    </row>
    <row r="27" spans="1:14" ht="12.75">
      <c r="A27" s="6">
        <v>64132</v>
      </c>
      <c r="B27" s="6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64199</v>
      </c>
      <c r="B28" s="6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64229</v>
      </c>
      <c r="B29" s="6" t="s">
        <v>133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10">
        <v>65</v>
      </c>
      <c r="B30" s="10" t="s">
        <v>94</v>
      </c>
      <c r="C30" s="10">
        <f>SUM(C31+Q31)</f>
        <v>0</v>
      </c>
      <c r="D30" s="10">
        <f aca="true" t="shared" si="4" ref="D30:K30">SUM(D31+R31)</f>
        <v>0</v>
      </c>
      <c r="E30" s="10">
        <f t="shared" si="4"/>
        <v>0</v>
      </c>
      <c r="F30" s="10">
        <f t="shared" si="4"/>
        <v>0</v>
      </c>
      <c r="G30" s="10">
        <v>481000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1">
        <v>481000</v>
      </c>
      <c r="M30" s="10">
        <v>481000</v>
      </c>
      <c r="N30" s="10">
        <v>481000</v>
      </c>
    </row>
    <row r="31" spans="1:14" ht="12.75">
      <c r="A31" s="6">
        <v>65269</v>
      </c>
      <c r="B31" s="6" t="s">
        <v>17</v>
      </c>
      <c r="C31" s="6"/>
      <c r="D31" s="6"/>
      <c r="E31" s="6"/>
      <c r="F31" s="6"/>
      <c r="G31" s="6">
        <v>481000</v>
      </c>
      <c r="H31" s="6"/>
      <c r="I31" s="6"/>
      <c r="J31" s="6"/>
      <c r="K31" s="6"/>
      <c r="L31" s="6">
        <f t="shared" si="2"/>
        <v>481000</v>
      </c>
      <c r="M31" s="12">
        <v>481000</v>
      </c>
      <c r="N31" s="12">
        <v>481000</v>
      </c>
    </row>
    <row r="32" spans="1:14" ht="12.75">
      <c r="A32" s="10">
        <v>66</v>
      </c>
      <c r="B32" s="10" t="s">
        <v>77</v>
      </c>
      <c r="C32" s="10">
        <f>SUM(C33:C36)</f>
        <v>0</v>
      </c>
      <c r="D32" s="10">
        <f aca="true" t="shared" si="5" ref="D32:K32">SUM(D33:D36)</f>
        <v>0</v>
      </c>
      <c r="E32" s="10">
        <f t="shared" si="5"/>
        <v>0</v>
      </c>
      <c r="F32" s="10">
        <f t="shared" si="5"/>
        <v>0</v>
      </c>
      <c r="G32" s="10">
        <f t="shared" si="5"/>
        <v>10000</v>
      </c>
      <c r="H32" s="10">
        <f t="shared" si="5"/>
        <v>30000</v>
      </c>
      <c r="I32" s="10">
        <v>0</v>
      </c>
      <c r="J32" s="10">
        <f t="shared" si="5"/>
        <v>0</v>
      </c>
      <c r="K32" s="10">
        <f t="shared" si="5"/>
        <v>0</v>
      </c>
      <c r="L32" s="11">
        <f t="shared" si="2"/>
        <v>40000</v>
      </c>
      <c r="M32" s="10">
        <v>40000</v>
      </c>
      <c r="N32" s="10">
        <v>40000</v>
      </c>
    </row>
    <row r="33" spans="1:14" ht="12.75">
      <c r="A33" s="6">
        <v>66142</v>
      </c>
      <c r="B33" s="6" t="s">
        <v>18</v>
      </c>
      <c r="C33" s="6"/>
      <c r="D33" s="6"/>
      <c r="E33" s="6"/>
      <c r="F33" s="6"/>
      <c r="G33" s="6"/>
      <c r="H33" s="6">
        <v>0</v>
      </c>
      <c r="I33" s="6"/>
      <c r="J33" s="6"/>
      <c r="K33" s="6"/>
      <c r="L33" s="6">
        <f t="shared" si="2"/>
        <v>0</v>
      </c>
      <c r="M33" s="12"/>
      <c r="N33" s="12"/>
    </row>
    <row r="34" spans="1:14" ht="12.75">
      <c r="A34" s="6">
        <v>66151</v>
      </c>
      <c r="B34" s="6" t="s">
        <v>19</v>
      </c>
      <c r="C34" s="6"/>
      <c r="D34" s="6"/>
      <c r="E34" s="6"/>
      <c r="F34" s="6"/>
      <c r="G34" s="6">
        <v>10000</v>
      </c>
      <c r="H34" s="6">
        <v>30000</v>
      </c>
      <c r="I34" s="6"/>
      <c r="J34" s="6"/>
      <c r="K34" s="6"/>
      <c r="L34" s="6">
        <f t="shared" si="2"/>
        <v>40000</v>
      </c>
      <c r="M34" s="12">
        <v>40000</v>
      </c>
      <c r="N34" s="12">
        <v>40000</v>
      </c>
    </row>
    <row r="35" spans="1:14" ht="12.75">
      <c r="A35" s="6">
        <v>66314</v>
      </c>
      <c r="B35" s="6" t="s">
        <v>78</v>
      </c>
      <c r="C35" s="6"/>
      <c r="D35" s="6"/>
      <c r="E35" s="6"/>
      <c r="F35" s="6"/>
      <c r="G35" s="6"/>
      <c r="H35" s="6"/>
      <c r="I35" s="6">
        <v>0</v>
      </c>
      <c r="J35" s="6"/>
      <c r="K35" s="6"/>
      <c r="L35" s="6">
        <f t="shared" si="2"/>
        <v>0</v>
      </c>
      <c r="M35" s="12"/>
      <c r="N35" s="12"/>
    </row>
    <row r="36" spans="1:14" ht="12.75">
      <c r="A36" s="6">
        <v>66324</v>
      </c>
      <c r="B36" s="6" t="s">
        <v>79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10">
        <v>67</v>
      </c>
      <c r="B37" s="10" t="s">
        <v>20</v>
      </c>
      <c r="C37" s="10">
        <v>0</v>
      </c>
      <c r="D37" s="10">
        <f aca="true" t="shared" si="6" ref="D37:K37">SUM(D38:D40)</f>
        <v>1049371</v>
      </c>
      <c r="E37" s="10">
        <v>65000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0">
        <f t="shared" si="6"/>
        <v>0</v>
      </c>
      <c r="K37" s="10">
        <f t="shared" si="6"/>
        <v>0</v>
      </c>
      <c r="L37" s="11">
        <f t="shared" si="2"/>
        <v>1114371</v>
      </c>
      <c r="M37" s="10">
        <v>1114371</v>
      </c>
      <c r="N37" s="10">
        <v>1114371</v>
      </c>
    </row>
    <row r="38" spans="1:14" ht="12.75">
      <c r="A38" s="6">
        <v>67111</v>
      </c>
      <c r="B38" s="6" t="s">
        <v>21</v>
      </c>
      <c r="C38" s="6">
        <v>0</v>
      </c>
      <c r="D38" s="6">
        <v>1049371</v>
      </c>
      <c r="E38" s="6">
        <v>65000</v>
      </c>
      <c r="F38" s="6">
        <v>0</v>
      </c>
      <c r="G38" s="6"/>
      <c r="H38" s="6"/>
      <c r="I38" s="6"/>
      <c r="J38" s="6"/>
      <c r="K38" s="6"/>
      <c r="L38" s="6">
        <f t="shared" si="2"/>
        <v>1114371</v>
      </c>
      <c r="M38" s="12">
        <v>1114371</v>
      </c>
      <c r="N38" s="12">
        <v>1114371</v>
      </c>
    </row>
    <row r="39" spans="1:14" ht="12.75">
      <c r="A39" s="6">
        <v>67121</v>
      </c>
      <c r="B39" s="6" t="s">
        <v>80</v>
      </c>
      <c r="C39" s="6">
        <v>0</v>
      </c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67141</v>
      </c>
      <c r="B40" s="6" t="s">
        <v>158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10">
        <v>7</v>
      </c>
      <c r="B41" s="10" t="s">
        <v>89</v>
      </c>
      <c r="C41" s="10">
        <f>SUM(C42+P42)</f>
        <v>0</v>
      </c>
      <c r="D41" s="10">
        <f aca="true" t="shared" si="7" ref="D41:N41">SUM(D42+Q42)</f>
        <v>0</v>
      </c>
      <c r="E41" s="10">
        <f t="shared" si="7"/>
        <v>0</v>
      </c>
      <c r="F41" s="10">
        <f t="shared" si="7"/>
        <v>0</v>
      </c>
      <c r="G41" s="10">
        <f t="shared" si="7"/>
        <v>0</v>
      </c>
      <c r="H41" s="10">
        <f t="shared" si="7"/>
        <v>0</v>
      </c>
      <c r="I41" s="10">
        <f t="shared" si="7"/>
        <v>0</v>
      </c>
      <c r="J41" s="10">
        <f t="shared" si="7"/>
        <v>0</v>
      </c>
      <c r="K41" s="10">
        <f t="shared" si="7"/>
        <v>0</v>
      </c>
      <c r="L41" s="11">
        <f t="shared" si="2"/>
        <v>0</v>
      </c>
      <c r="M41" s="10">
        <f t="shared" si="7"/>
        <v>0</v>
      </c>
      <c r="N41" s="10">
        <f t="shared" si="7"/>
        <v>0</v>
      </c>
    </row>
    <row r="42" spans="1:14" ht="12.75">
      <c r="A42" s="10">
        <v>72</v>
      </c>
      <c r="B42" s="10" t="s">
        <v>134</v>
      </c>
      <c r="C42" s="10">
        <f>SUM(C43:C45)</f>
        <v>0</v>
      </c>
      <c r="D42" s="10">
        <f aca="true" t="shared" si="8" ref="D42:K42">SUM(D43:D45)</f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  <c r="I42" s="10">
        <f t="shared" si="8"/>
        <v>0</v>
      </c>
      <c r="J42" s="10">
        <f t="shared" si="8"/>
        <v>0</v>
      </c>
      <c r="K42" s="10">
        <f t="shared" si="8"/>
        <v>0</v>
      </c>
      <c r="L42" s="11">
        <f t="shared" si="2"/>
        <v>0</v>
      </c>
      <c r="M42" s="10"/>
      <c r="N42" s="10"/>
    </row>
    <row r="43" spans="1:14" ht="12.75">
      <c r="A43" s="6">
        <v>72129</v>
      </c>
      <c r="B43" s="6" t="s">
        <v>22</v>
      </c>
      <c r="C43" s="6"/>
      <c r="D43" s="6"/>
      <c r="E43" s="6"/>
      <c r="F43" s="6"/>
      <c r="G43" s="6"/>
      <c r="H43" s="6"/>
      <c r="I43" s="6"/>
      <c r="J43" s="6"/>
      <c r="K43" s="6"/>
      <c r="L43" s="6">
        <f t="shared" si="2"/>
        <v>0</v>
      </c>
      <c r="M43" s="12"/>
      <c r="N43" s="12"/>
    </row>
    <row r="44" spans="1:14" ht="12.75">
      <c r="A44" s="6">
        <v>72273</v>
      </c>
      <c r="B44" s="6" t="s">
        <v>23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72319</v>
      </c>
      <c r="B45" s="6" t="s">
        <v>24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10">
        <v>8</v>
      </c>
      <c r="B46" s="10" t="s">
        <v>98</v>
      </c>
      <c r="C46" s="10">
        <f>SUM(C47+Q47)</f>
        <v>0</v>
      </c>
      <c r="D46" s="10">
        <f aca="true" t="shared" si="9" ref="D46:N46">SUM(D47+R47)</f>
        <v>0</v>
      </c>
      <c r="E46" s="10">
        <f t="shared" si="9"/>
        <v>0</v>
      </c>
      <c r="F46" s="10">
        <f t="shared" si="9"/>
        <v>0</v>
      </c>
      <c r="G46" s="10">
        <f t="shared" si="9"/>
        <v>0</v>
      </c>
      <c r="H46" s="10">
        <f t="shared" si="9"/>
        <v>0</v>
      </c>
      <c r="I46" s="10">
        <f t="shared" si="9"/>
        <v>0</v>
      </c>
      <c r="J46" s="10">
        <f t="shared" si="9"/>
        <v>0</v>
      </c>
      <c r="K46" s="10">
        <f t="shared" si="9"/>
        <v>0</v>
      </c>
      <c r="L46" s="11">
        <f t="shared" si="2"/>
        <v>0</v>
      </c>
      <c r="M46" s="10">
        <f t="shared" si="9"/>
        <v>0</v>
      </c>
      <c r="N46" s="10">
        <f t="shared" si="9"/>
        <v>0</v>
      </c>
    </row>
    <row r="47" spans="1:14" ht="12.75">
      <c r="A47" s="10">
        <v>84</v>
      </c>
      <c r="B47" s="10" t="s">
        <v>135</v>
      </c>
      <c r="C47" s="10">
        <f>SUM(C48+P48)</f>
        <v>0</v>
      </c>
      <c r="D47" s="10">
        <f aca="true" t="shared" si="10" ref="D47:K47">SUM(D48+Q48)</f>
        <v>0</v>
      </c>
      <c r="E47" s="10">
        <f t="shared" si="10"/>
        <v>0</v>
      </c>
      <c r="F47" s="10">
        <f t="shared" si="10"/>
        <v>0</v>
      </c>
      <c r="G47" s="10">
        <f t="shared" si="10"/>
        <v>0</v>
      </c>
      <c r="H47" s="10">
        <f t="shared" si="10"/>
        <v>0</v>
      </c>
      <c r="I47" s="10">
        <f t="shared" si="10"/>
        <v>0</v>
      </c>
      <c r="J47" s="10">
        <f t="shared" si="10"/>
        <v>0</v>
      </c>
      <c r="K47" s="10">
        <f t="shared" si="10"/>
        <v>0</v>
      </c>
      <c r="L47" s="11">
        <f t="shared" si="2"/>
        <v>0</v>
      </c>
      <c r="M47" s="10"/>
      <c r="N47" s="10"/>
    </row>
    <row r="48" spans="1:14" ht="12.75">
      <c r="A48" s="6">
        <v>84221</v>
      </c>
      <c r="B48" s="6" t="s">
        <v>97</v>
      </c>
      <c r="C48" s="6"/>
      <c r="D48" s="6"/>
      <c r="E48" s="6"/>
      <c r="F48" s="6"/>
      <c r="G48" s="6"/>
      <c r="H48" s="6"/>
      <c r="I48" s="6"/>
      <c r="J48" s="6"/>
      <c r="K48" s="6"/>
      <c r="L48" s="6">
        <f t="shared" si="2"/>
        <v>0</v>
      </c>
      <c r="M48" s="12"/>
      <c r="N48" s="12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</row>
    <row r="50" spans="1:14" ht="12.75">
      <c r="A50" s="6"/>
      <c r="B50" s="10" t="s">
        <v>132</v>
      </c>
      <c r="C50" s="10">
        <v>6472061</v>
      </c>
      <c r="D50" s="10">
        <v>1049371</v>
      </c>
      <c r="E50" s="10">
        <v>65000</v>
      </c>
      <c r="F50" s="10">
        <v>313000</v>
      </c>
      <c r="G50" s="10">
        <v>491000</v>
      </c>
      <c r="H50" s="10">
        <f aca="true" t="shared" si="11" ref="H50:N50">SUM(H10+H41+H46)</f>
        <v>30000</v>
      </c>
      <c r="I50" s="10">
        <f t="shared" si="11"/>
        <v>0</v>
      </c>
      <c r="J50" s="10">
        <f t="shared" si="11"/>
        <v>0</v>
      </c>
      <c r="K50" s="10">
        <f t="shared" si="11"/>
        <v>0</v>
      </c>
      <c r="L50" s="10">
        <f t="shared" si="11"/>
        <v>8420432</v>
      </c>
      <c r="M50" s="10">
        <v>842043</v>
      </c>
      <c r="N50" s="10">
        <f t="shared" si="11"/>
        <v>8420432</v>
      </c>
    </row>
    <row r="51" spans="1:12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30" t="s">
        <v>159</v>
      </c>
      <c r="B53" s="31"/>
      <c r="C53" s="31"/>
      <c r="D53" s="13"/>
      <c r="E53" s="13"/>
      <c r="F53" s="13"/>
      <c r="G53" s="14"/>
      <c r="H53" s="14"/>
      <c r="I53" s="14"/>
      <c r="J53" s="14"/>
      <c r="K53" s="14"/>
      <c r="L53" s="2"/>
    </row>
    <row r="54" spans="1:12" ht="12.75">
      <c r="A54" s="13"/>
      <c r="B54" s="13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32" t="s">
        <v>142</v>
      </c>
      <c r="C55" s="32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32" t="s">
        <v>139</v>
      </c>
      <c r="C56" s="33"/>
      <c r="D56" s="33"/>
      <c r="E56" s="33"/>
      <c r="F56" s="33"/>
      <c r="G56" s="14"/>
      <c r="H56" s="14"/>
      <c r="I56" s="14"/>
      <c r="J56" s="14"/>
      <c r="K56" s="14"/>
      <c r="L56" s="2"/>
    </row>
    <row r="57" spans="1:12" ht="12.75">
      <c r="A57" s="13"/>
      <c r="B57" s="4" t="s">
        <v>99</v>
      </c>
      <c r="C57" s="4"/>
      <c r="D57" s="4"/>
      <c r="E57" s="4"/>
      <c r="F57" s="13"/>
      <c r="G57" s="14"/>
      <c r="H57" s="14"/>
      <c r="I57" s="14"/>
      <c r="J57" s="14"/>
      <c r="K57" s="14"/>
      <c r="L57" s="2"/>
    </row>
    <row r="58" spans="1:12" ht="12.75">
      <c r="A58" s="13"/>
      <c r="B58" s="13" t="s">
        <v>118</v>
      </c>
      <c r="C58" s="13"/>
      <c r="D58" s="13"/>
      <c r="E58" s="13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/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4" ht="12.75">
      <c r="A60" s="10">
        <v>3</v>
      </c>
      <c r="B60" s="10" t="s">
        <v>26</v>
      </c>
      <c r="C60" s="10"/>
      <c r="D60" s="10">
        <f>SUM(D61+D66+D104)</f>
        <v>1029371</v>
      </c>
      <c r="E60" s="10"/>
      <c r="F60" s="10"/>
      <c r="G60" s="10"/>
      <c r="H60" s="10"/>
      <c r="I60" s="10"/>
      <c r="J60" s="10"/>
      <c r="K60" s="10"/>
      <c r="L60" s="10">
        <f>SUM(D60+F60)</f>
        <v>1029371</v>
      </c>
      <c r="M60" s="10">
        <v>1029371</v>
      </c>
      <c r="N60" s="10">
        <v>1029371</v>
      </c>
    </row>
    <row r="61" spans="1:14" ht="12.75">
      <c r="A61" s="10">
        <v>31</v>
      </c>
      <c r="B61" s="10" t="s">
        <v>27</v>
      </c>
      <c r="C61" s="10"/>
      <c r="D61" s="10">
        <f>SUM(D62:D65)</f>
        <v>0</v>
      </c>
      <c r="E61" s="10"/>
      <c r="F61" s="10"/>
      <c r="G61" s="10"/>
      <c r="H61" s="10"/>
      <c r="I61" s="10"/>
      <c r="J61" s="10"/>
      <c r="K61" s="10"/>
      <c r="L61" s="10">
        <f aca="true" t="shared" si="12" ref="L61:L107">SUM(D61+F61)</f>
        <v>0</v>
      </c>
      <c r="M61" s="10"/>
      <c r="N61" s="10"/>
    </row>
    <row r="62" spans="1:14" ht="12.75">
      <c r="A62" s="6">
        <v>31111</v>
      </c>
      <c r="B62" s="6" t="s">
        <v>28</v>
      </c>
      <c r="C62" s="6"/>
      <c r="D62" s="6"/>
      <c r="E62" s="6"/>
      <c r="F62" s="6"/>
      <c r="G62" s="10"/>
      <c r="H62" s="10"/>
      <c r="I62" s="10"/>
      <c r="J62" s="10"/>
      <c r="K62" s="10"/>
      <c r="L62" s="12">
        <f t="shared" si="12"/>
        <v>0</v>
      </c>
      <c r="M62" s="6"/>
      <c r="N62" s="6"/>
    </row>
    <row r="63" spans="1:14" ht="12.75">
      <c r="A63" s="6">
        <v>31219</v>
      </c>
      <c r="B63" s="6" t="s">
        <v>29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31321</v>
      </c>
      <c r="B64" s="6" t="s">
        <v>30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31332</v>
      </c>
      <c r="B65" s="6" t="s">
        <v>31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10">
        <v>32</v>
      </c>
      <c r="B66" s="10" t="s">
        <v>32</v>
      </c>
      <c r="C66" s="10"/>
      <c r="D66" s="10">
        <f>SUM(D67:D103)</f>
        <v>1024871</v>
      </c>
      <c r="E66" s="10"/>
      <c r="F66" s="10"/>
      <c r="G66" s="10"/>
      <c r="H66" s="10"/>
      <c r="I66" s="10"/>
      <c r="J66" s="10"/>
      <c r="K66" s="10"/>
      <c r="L66" s="10">
        <f t="shared" si="12"/>
        <v>1024871</v>
      </c>
      <c r="M66" s="10">
        <v>1024871</v>
      </c>
      <c r="N66" s="10">
        <v>1024871</v>
      </c>
    </row>
    <row r="67" spans="1:14" ht="12.75">
      <c r="A67" s="6">
        <v>32119</v>
      </c>
      <c r="B67" s="6" t="s">
        <v>96</v>
      </c>
      <c r="C67" s="6"/>
      <c r="D67" s="6">
        <v>15000</v>
      </c>
      <c r="E67" s="6"/>
      <c r="F67" s="6"/>
      <c r="G67" s="10"/>
      <c r="H67" s="10"/>
      <c r="I67" s="10"/>
      <c r="J67" s="10"/>
      <c r="K67" s="10"/>
      <c r="L67" s="12">
        <f t="shared" si="12"/>
        <v>15000</v>
      </c>
      <c r="M67" s="6"/>
      <c r="N67" s="6"/>
    </row>
    <row r="68" spans="1:14" ht="12.75">
      <c r="A68" s="6">
        <v>32121</v>
      </c>
      <c r="B68" s="6" t="s">
        <v>81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32131</v>
      </c>
      <c r="B69" s="6" t="s">
        <v>33</v>
      </c>
      <c r="C69" s="6"/>
      <c r="D69" s="6">
        <v>13000</v>
      </c>
      <c r="E69" s="6"/>
      <c r="F69" s="6"/>
      <c r="G69" s="10"/>
      <c r="H69" s="10"/>
      <c r="I69" s="10"/>
      <c r="J69" s="10"/>
      <c r="K69" s="10"/>
      <c r="L69" s="12">
        <f t="shared" si="12"/>
        <v>13000</v>
      </c>
      <c r="M69" s="6"/>
      <c r="N69" s="6"/>
    </row>
    <row r="70" spans="1:14" ht="12.75">
      <c r="A70" s="6">
        <v>32149</v>
      </c>
      <c r="B70" s="6" t="s">
        <v>34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32211</v>
      </c>
      <c r="B71" s="6" t="s">
        <v>37</v>
      </c>
      <c r="C71" s="6"/>
      <c r="D71" s="6">
        <v>21000</v>
      </c>
      <c r="E71" s="6"/>
      <c r="F71" s="6"/>
      <c r="G71" s="10"/>
      <c r="H71" s="10"/>
      <c r="I71" s="10"/>
      <c r="J71" s="10"/>
      <c r="K71" s="10"/>
      <c r="L71" s="12">
        <f t="shared" si="12"/>
        <v>21000</v>
      </c>
      <c r="M71" s="6"/>
      <c r="N71" s="6"/>
    </row>
    <row r="72" spans="1:14" ht="12.75">
      <c r="A72" s="6">
        <v>32219</v>
      </c>
      <c r="B72" s="6" t="s">
        <v>95</v>
      </c>
      <c r="C72" s="6"/>
      <c r="D72" s="6">
        <v>40000</v>
      </c>
      <c r="E72" s="6"/>
      <c r="F72" s="6"/>
      <c r="G72" s="10"/>
      <c r="H72" s="10"/>
      <c r="I72" s="10"/>
      <c r="J72" s="10"/>
      <c r="K72" s="10"/>
      <c r="L72" s="12">
        <f t="shared" si="12"/>
        <v>40000</v>
      </c>
      <c r="M72" s="6"/>
      <c r="N72" s="6"/>
    </row>
    <row r="73" spans="1:14" ht="12.75">
      <c r="A73" s="6">
        <v>32229</v>
      </c>
      <c r="B73" s="6" t="s">
        <v>38</v>
      </c>
      <c r="C73" s="6"/>
      <c r="D73" s="6"/>
      <c r="E73" s="6">
        <v>0</v>
      </c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32231</v>
      </c>
      <c r="B74" s="6" t="s">
        <v>39</v>
      </c>
      <c r="C74" s="6"/>
      <c r="D74" s="6">
        <v>60000</v>
      </c>
      <c r="E74" s="6"/>
      <c r="F74" s="6"/>
      <c r="G74" s="10"/>
      <c r="H74" s="10"/>
      <c r="I74" s="10"/>
      <c r="J74" s="10"/>
      <c r="K74" s="10"/>
      <c r="L74" s="12">
        <f t="shared" si="12"/>
        <v>60000</v>
      </c>
      <c r="M74" s="6"/>
      <c r="N74" s="6"/>
    </row>
    <row r="75" spans="1:14" ht="12.75">
      <c r="A75" s="6">
        <v>32233</v>
      </c>
      <c r="B75" s="6" t="s">
        <v>40</v>
      </c>
      <c r="C75" s="6"/>
      <c r="D75" s="6">
        <v>150000</v>
      </c>
      <c r="E75" s="6"/>
      <c r="F75" s="6"/>
      <c r="G75" s="10"/>
      <c r="H75" s="10"/>
      <c r="I75" s="10"/>
      <c r="J75" s="10"/>
      <c r="K75" s="10"/>
      <c r="L75" s="12">
        <f t="shared" si="12"/>
        <v>150000</v>
      </c>
      <c r="M75" s="6"/>
      <c r="N75" s="6"/>
    </row>
    <row r="76" spans="1:14" ht="12.75">
      <c r="A76" s="6">
        <v>32234</v>
      </c>
      <c r="B76" s="6" t="s">
        <v>41</v>
      </c>
      <c r="C76" s="6"/>
      <c r="D76" s="6">
        <v>3000</v>
      </c>
      <c r="E76" s="6"/>
      <c r="F76" s="6"/>
      <c r="G76" s="10"/>
      <c r="H76" s="10"/>
      <c r="I76" s="10"/>
      <c r="J76" s="10"/>
      <c r="K76" s="10"/>
      <c r="L76" s="12">
        <f t="shared" si="12"/>
        <v>3000</v>
      </c>
      <c r="M76" s="6"/>
      <c r="N76" s="6"/>
    </row>
    <row r="77" spans="1:14" ht="12.75">
      <c r="A77" s="6">
        <v>32239</v>
      </c>
      <c r="B77" s="6" t="s">
        <v>42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32244</v>
      </c>
      <c r="B78" s="6" t="s">
        <v>82</v>
      </c>
      <c r="C78" s="6"/>
      <c r="D78" s="6">
        <v>11000</v>
      </c>
      <c r="E78" s="6"/>
      <c r="F78" s="6"/>
      <c r="G78" s="10"/>
      <c r="H78" s="10"/>
      <c r="I78" s="10"/>
      <c r="J78" s="10"/>
      <c r="K78" s="10"/>
      <c r="L78" s="12">
        <f t="shared" si="12"/>
        <v>11000</v>
      </c>
      <c r="M78" s="6"/>
      <c r="N78" s="6"/>
    </row>
    <row r="79" spans="1:14" ht="12.75">
      <c r="A79" s="6">
        <v>32251</v>
      </c>
      <c r="B79" s="6" t="s">
        <v>43</v>
      </c>
      <c r="C79" s="6"/>
      <c r="D79" s="6">
        <v>3621</v>
      </c>
      <c r="E79" s="6"/>
      <c r="F79" s="6"/>
      <c r="G79" s="6"/>
      <c r="H79" s="6"/>
      <c r="I79" s="6"/>
      <c r="J79" s="6"/>
      <c r="K79" s="6"/>
      <c r="L79" s="12">
        <f t="shared" si="12"/>
        <v>3621</v>
      </c>
      <c r="M79" s="6"/>
      <c r="N79" s="6"/>
    </row>
    <row r="80" spans="1:14" ht="12.75">
      <c r="A80" s="6">
        <v>32252</v>
      </c>
      <c r="B80" s="6" t="s">
        <v>44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32271</v>
      </c>
      <c r="B81" s="6" t="s">
        <v>83</v>
      </c>
      <c r="C81" s="6"/>
      <c r="D81" s="6">
        <v>2000</v>
      </c>
      <c r="E81" s="6"/>
      <c r="F81" s="6"/>
      <c r="G81" s="6"/>
      <c r="H81" s="6"/>
      <c r="I81" s="6"/>
      <c r="J81" s="6"/>
      <c r="K81" s="6"/>
      <c r="L81" s="12">
        <f t="shared" si="12"/>
        <v>2000</v>
      </c>
      <c r="M81" s="6"/>
      <c r="N81" s="6"/>
    </row>
    <row r="82" spans="1:14" ht="12.75">
      <c r="A82" s="6">
        <v>32311</v>
      </c>
      <c r="B82" s="6" t="s">
        <v>84</v>
      </c>
      <c r="C82" s="6"/>
      <c r="D82" s="6">
        <v>20000</v>
      </c>
      <c r="E82" s="6"/>
      <c r="F82" s="6"/>
      <c r="G82" s="6"/>
      <c r="H82" s="6"/>
      <c r="I82" s="6"/>
      <c r="J82" s="6"/>
      <c r="K82" s="6"/>
      <c r="L82" s="12">
        <f t="shared" si="12"/>
        <v>20000</v>
      </c>
      <c r="M82" s="6"/>
      <c r="N82" s="6"/>
    </row>
    <row r="83" spans="1:14" ht="12.75">
      <c r="A83" s="6">
        <v>32313</v>
      </c>
      <c r="B83" s="6" t="s">
        <v>45</v>
      </c>
      <c r="C83" s="6"/>
      <c r="D83" s="6">
        <v>3000</v>
      </c>
      <c r="E83" s="6"/>
      <c r="F83" s="6"/>
      <c r="G83" s="6"/>
      <c r="H83" s="6"/>
      <c r="I83" s="6"/>
      <c r="J83" s="6"/>
      <c r="K83" s="6"/>
      <c r="L83" s="12">
        <f t="shared" si="12"/>
        <v>3000</v>
      </c>
      <c r="M83" s="6"/>
      <c r="N83" s="6"/>
    </row>
    <row r="84" spans="1:14" ht="12.75">
      <c r="A84" s="6">
        <v>32319</v>
      </c>
      <c r="B84" s="6" t="s">
        <v>46</v>
      </c>
      <c r="C84" s="6"/>
      <c r="D84" s="6">
        <v>519750</v>
      </c>
      <c r="E84" s="6"/>
      <c r="F84" s="6"/>
      <c r="G84" s="6"/>
      <c r="H84" s="6"/>
      <c r="I84" s="6"/>
      <c r="J84" s="6"/>
      <c r="K84" s="6"/>
      <c r="L84" s="12">
        <f t="shared" si="12"/>
        <v>519750</v>
      </c>
      <c r="M84" s="6"/>
      <c r="N84" s="6"/>
    </row>
    <row r="85" spans="1:14" ht="12.75">
      <c r="A85" s="6">
        <v>32329</v>
      </c>
      <c r="B85" s="6" t="s">
        <v>47</v>
      </c>
      <c r="C85" s="6"/>
      <c r="D85" s="6">
        <v>25000</v>
      </c>
      <c r="E85" s="6"/>
      <c r="F85" s="6"/>
      <c r="G85" s="6"/>
      <c r="H85" s="6"/>
      <c r="I85" s="6"/>
      <c r="J85" s="6"/>
      <c r="K85" s="6"/>
      <c r="L85" s="12">
        <f t="shared" si="12"/>
        <v>25000</v>
      </c>
      <c r="M85" s="6"/>
      <c r="N85" s="6"/>
    </row>
    <row r="86" spans="1:14" ht="12.75">
      <c r="A86" s="6">
        <v>32339</v>
      </c>
      <c r="B86" s="6" t="s">
        <v>48</v>
      </c>
      <c r="C86" s="6"/>
      <c r="D86" s="6">
        <v>1000</v>
      </c>
      <c r="E86" s="6"/>
      <c r="F86" s="6"/>
      <c r="G86" s="6"/>
      <c r="H86" s="6"/>
      <c r="I86" s="6"/>
      <c r="J86" s="6"/>
      <c r="K86" s="6"/>
      <c r="L86" s="12">
        <f t="shared" si="12"/>
        <v>1000</v>
      </c>
      <c r="M86" s="6"/>
      <c r="N86" s="6"/>
    </row>
    <row r="87" spans="1:14" ht="12.75">
      <c r="A87" s="6">
        <v>32349</v>
      </c>
      <c r="B87" s="6" t="s">
        <v>49</v>
      </c>
      <c r="C87" s="6"/>
      <c r="D87" s="6">
        <v>50000</v>
      </c>
      <c r="E87" s="6"/>
      <c r="F87" s="6"/>
      <c r="G87" s="6"/>
      <c r="H87" s="6"/>
      <c r="I87" s="6"/>
      <c r="J87" s="6"/>
      <c r="K87" s="6"/>
      <c r="L87" s="12">
        <f t="shared" si="12"/>
        <v>50000</v>
      </c>
      <c r="M87" s="6"/>
      <c r="N87" s="6"/>
    </row>
    <row r="88" spans="1:14" ht="12.75">
      <c r="A88" s="6">
        <v>32359</v>
      </c>
      <c r="B88" s="6" t="s">
        <v>50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32361</v>
      </c>
      <c r="B89" s="6" t="s">
        <v>51</v>
      </c>
      <c r="C89" s="6"/>
      <c r="D89" s="6">
        <v>8000</v>
      </c>
      <c r="E89" s="6"/>
      <c r="F89" s="6"/>
      <c r="G89" s="6"/>
      <c r="H89" s="6"/>
      <c r="I89" s="6"/>
      <c r="J89" s="6"/>
      <c r="K89" s="6"/>
      <c r="L89" s="12">
        <f t="shared" si="12"/>
        <v>8000</v>
      </c>
      <c r="M89" s="6"/>
      <c r="N89" s="6"/>
    </row>
    <row r="90" spans="1:14" ht="12.75">
      <c r="A90" s="6">
        <v>32369</v>
      </c>
      <c r="B90" s="6" t="s">
        <v>52</v>
      </c>
      <c r="C90" s="6"/>
      <c r="D90" s="6">
        <v>8000</v>
      </c>
      <c r="E90" s="6"/>
      <c r="F90" s="6"/>
      <c r="G90" s="6"/>
      <c r="H90" s="6"/>
      <c r="I90" s="6"/>
      <c r="J90" s="6"/>
      <c r="K90" s="6"/>
      <c r="L90" s="12">
        <f t="shared" si="12"/>
        <v>8000</v>
      </c>
      <c r="M90" s="6"/>
      <c r="N90" s="6"/>
    </row>
    <row r="91" spans="1:14" ht="12.75">
      <c r="A91" s="6">
        <v>32371</v>
      </c>
      <c r="B91" s="6" t="s">
        <v>53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32372</v>
      </c>
      <c r="B92" s="6" t="s">
        <v>54</v>
      </c>
      <c r="C92" s="6"/>
      <c r="D92" s="6">
        <v>2000</v>
      </c>
      <c r="E92" s="6"/>
      <c r="F92" s="6"/>
      <c r="G92" s="6"/>
      <c r="H92" s="6"/>
      <c r="I92" s="6"/>
      <c r="J92" s="6"/>
      <c r="K92" s="6"/>
      <c r="L92" s="12">
        <f t="shared" si="12"/>
        <v>2000</v>
      </c>
      <c r="M92" s="6"/>
      <c r="N92" s="6"/>
    </row>
    <row r="93" spans="1:14" ht="12.75">
      <c r="A93" s="6">
        <v>32379</v>
      </c>
      <c r="B93" s="6" t="s">
        <v>55</v>
      </c>
      <c r="C93" s="6"/>
      <c r="D93" s="6">
        <v>30000</v>
      </c>
      <c r="E93" s="6"/>
      <c r="F93" s="6"/>
      <c r="G93" s="6"/>
      <c r="H93" s="6"/>
      <c r="I93" s="6"/>
      <c r="J93" s="6"/>
      <c r="K93" s="6"/>
      <c r="L93" s="12">
        <f t="shared" si="12"/>
        <v>30000</v>
      </c>
      <c r="M93" s="6"/>
      <c r="N93" s="6"/>
    </row>
    <row r="94" spans="1:14" ht="12.75">
      <c r="A94" s="6">
        <v>32389</v>
      </c>
      <c r="B94" s="6" t="s">
        <v>56</v>
      </c>
      <c r="C94" s="6"/>
      <c r="D94" s="6">
        <v>12000</v>
      </c>
      <c r="E94" s="6"/>
      <c r="F94" s="6"/>
      <c r="G94" s="6"/>
      <c r="H94" s="6"/>
      <c r="I94" s="6"/>
      <c r="J94" s="6"/>
      <c r="K94" s="6"/>
      <c r="L94" s="12">
        <f t="shared" si="12"/>
        <v>12000</v>
      </c>
      <c r="M94" s="6"/>
      <c r="N94" s="6"/>
    </row>
    <row r="95" spans="1:14" ht="12.75">
      <c r="A95" s="6">
        <v>32391</v>
      </c>
      <c r="B95" s="6" t="s">
        <v>57</v>
      </c>
      <c r="C95" s="6"/>
      <c r="D95" s="6">
        <v>9000</v>
      </c>
      <c r="E95" s="6"/>
      <c r="F95" s="6"/>
      <c r="G95" s="6"/>
      <c r="H95" s="6"/>
      <c r="I95" s="6"/>
      <c r="J95" s="6"/>
      <c r="K95" s="6"/>
      <c r="L95" s="12">
        <f t="shared" si="12"/>
        <v>9000</v>
      </c>
      <c r="M95" s="6"/>
      <c r="N95" s="6"/>
    </row>
    <row r="96" spans="1:14" ht="12.75">
      <c r="A96" s="6">
        <v>32399</v>
      </c>
      <c r="B96" s="6" t="s">
        <v>58</v>
      </c>
      <c r="C96" s="6"/>
      <c r="D96" s="6">
        <v>3000</v>
      </c>
      <c r="E96" s="6"/>
      <c r="F96" s="6"/>
      <c r="G96" s="6"/>
      <c r="H96" s="6"/>
      <c r="I96" s="6"/>
      <c r="J96" s="6"/>
      <c r="K96" s="6"/>
      <c r="L96" s="12">
        <f t="shared" si="12"/>
        <v>3000</v>
      </c>
      <c r="M96" s="6"/>
      <c r="N96" s="6"/>
    </row>
    <row r="97" spans="1:14" ht="12.75">
      <c r="A97" s="6">
        <v>32412</v>
      </c>
      <c r="B97" s="6" t="s">
        <v>85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32922</v>
      </c>
      <c r="B98" s="6" t="s">
        <v>59</v>
      </c>
      <c r="C98" s="6"/>
      <c r="D98" s="6">
        <v>8000</v>
      </c>
      <c r="E98" s="6"/>
      <c r="F98" s="6"/>
      <c r="G98" s="6"/>
      <c r="H98" s="6"/>
      <c r="I98" s="6"/>
      <c r="J98" s="6"/>
      <c r="K98" s="6"/>
      <c r="L98" s="12">
        <f t="shared" si="12"/>
        <v>8000</v>
      </c>
      <c r="M98" s="6"/>
      <c r="N98" s="6"/>
    </row>
    <row r="99" spans="1:14" ht="12.75">
      <c r="A99" s="6">
        <v>32923</v>
      </c>
      <c r="B99" s="6" t="s">
        <v>86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32931</v>
      </c>
      <c r="B100" s="6" t="s">
        <v>60</v>
      </c>
      <c r="C100" s="6"/>
      <c r="D100" s="6">
        <v>3000</v>
      </c>
      <c r="E100" s="6"/>
      <c r="F100" s="6"/>
      <c r="G100" s="6"/>
      <c r="H100" s="6"/>
      <c r="I100" s="6"/>
      <c r="J100" s="6"/>
      <c r="K100" s="6"/>
      <c r="L100" s="12">
        <f t="shared" si="12"/>
        <v>3000</v>
      </c>
      <c r="M100" s="6"/>
      <c r="N100" s="6"/>
    </row>
    <row r="101" spans="1:14" ht="12.75">
      <c r="A101" s="6">
        <v>32941</v>
      </c>
      <c r="B101" s="6" t="s">
        <v>61</v>
      </c>
      <c r="C101" s="6"/>
      <c r="D101" s="6">
        <v>1500</v>
      </c>
      <c r="E101" s="6"/>
      <c r="F101" s="6"/>
      <c r="G101" s="6"/>
      <c r="H101" s="6"/>
      <c r="I101" s="6"/>
      <c r="J101" s="6"/>
      <c r="K101" s="6"/>
      <c r="L101" s="12">
        <f t="shared" si="12"/>
        <v>1500</v>
      </c>
      <c r="M101" s="6"/>
      <c r="N101" s="6"/>
    </row>
    <row r="102" spans="1:14" ht="12.75">
      <c r="A102" s="6">
        <v>32952</v>
      </c>
      <c r="B102" s="6" t="s">
        <v>87</v>
      </c>
      <c r="C102" s="6"/>
      <c r="D102" s="6">
        <v>1000</v>
      </c>
      <c r="E102" s="6"/>
      <c r="F102" s="6"/>
      <c r="G102" s="6"/>
      <c r="H102" s="6"/>
      <c r="I102" s="6"/>
      <c r="J102" s="6"/>
      <c r="K102" s="6"/>
      <c r="L102" s="12">
        <f t="shared" si="12"/>
        <v>1000</v>
      </c>
      <c r="M102" s="6"/>
      <c r="N102" s="6"/>
    </row>
    <row r="103" spans="1:14" ht="12.75">
      <c r="A103" s="6">
        <v>32999</v>
      </c>
      <c r="B103" s="6" t="s">
        <v>62</v>
      </c>
      <c r="C103" s="6"/>
      <c r="D103" s="6">
        <v>2000</v>
      </c>
      <c r="E103" s="6"/>
      <c r="F103" s="6"/>
      <c r="G103" s="6"/>
      <c r="H103" s="6"/>
      <c r="I103" s="6"/>
      <c r="J103" s="6"/>
      <c r="K103" s="6"/>
      <c r="L103" s="12">
        <f t="shared" si="12"/>
        <v>2000</v>
      </c>
      <c r="M103" s="6"/>
      <c r="N103" s="6"/>
    </row>
    <row r="104" spans="1:14" ht="12.75">
      <c r="A104" s="10">
        <v>34</v>
      </c>
      <c r="B104" s="10" t="s">
        <v>63</v>
      </c>
      <c r="C104" s="10"/>
      <c r="D104" s="10">
        <f>SUM(D105:D107)</f>
        <v>4500</v>
      </c>
      <c r="E104" s="10"/>
      <c r="F104" s="10"/>
      <c r="G104" s="10"/>
      <c r="H104" s="10"/>
      <c r="I104" s="10"/>
      <c r="J104" s="10"/>
      <c r="K104" s="10"/>
      <c r="L104" s="10">
        <f t="shared" si="12"/>
        <v>4500</v>
      </c>
      <c r="M104" s="10">
        <v>4500</v>
      </c>
      <c r="N104" s="10">
        <v>4500</v>
      </c>
    </row>
    <row r="105" spans="1:14" ht="12.75">
      <c r="A105" s="6">
        <v>34311</v>
      </c>
      <c r="B105" s="6" t="s">
        <v>64</v>
      </c>
      <c r="C105" s="6"/>
      <c r="D105" s="6">
        <v>4000</v>
      </c>
      <c r="E105" s="6"/>
      <c r="F105" s="6"/>
      <c r="G105" s="6"/>
      <c r="H105" s="6"/>
      <c r="I105" s="6"/>
      <c r="J105" s="6"/>
      <c r="K105" s="6"/>
      <c r="L105" s="12">
        <f t="shared" si="12"/>
        <v>4000</v>
      </c>
      <c r="M105" s="6"/>
      <c r="N105" s="6"/>
    </row>
    <row r="106" spans="1:14" ht="12.75">
      <c r="A106" s="6">
        <v>34339</v>
      </c>
      <c r="B106" s="6" t="s">
        <v>65</v>
      </c>
      <c r="C106" s="6"/>
      <c r="D106" s="6">
        <v>500</v>
      </c>
      <c r="E106" s="6"/>
      <c r="F106" s="6"/>
      <c r="G106" s="6"/>
      <c r="H106" s="6"/>
      <c r="I106" s="6"/>
      <c r="J106" s="6"/>
      <c r="K106" s="6"/>
      <c r="L106" s="12">
        <f t="shared" si="12"/>
        <v>500</v>
      </c>
      <c r="M106" s="6"/>
      <c r="N106" s="6"/>
    </row>
    <row r="107" spans="1:14" ht="12.75">
      <c r="A107" s="6">
        <v>34349</v>
      </c>
      <c r="B107" s="6" t="s">
        <v>88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1"/>
      <c r="M108" s="6"/>
      <c r="N108" s="6"/>
    </row>
    <row r="109" spans="1:14" ht="12.75">
      <c r="A109" s="10"/>
      <c r="B109" s="10" t="s">
        <v>111</v>
      </c>
      <c r="C109" s="10"/>
      <c r="D109" s="10">
        <f>SUM(D60+P108)</f>
        <v>1029371</v>
      </c>
      <c r="E109" s="10"/>
      <c r="F109" s="10"/>
      <c r="G109" s="10"/>
      <c r="H109" s="10"/>
      <c r="I109" s="10"/>
      <c r="J109" s="10"/>
      <c r="K109" s="10"/>
      <c r="L109" s="10">
        <f>SUM(L60+X108)</f>
        <v>1029371</v>
      </c>
      <c r="M109" s="11">
        <v>1029371</v>
      </c>
      <c r="N109" s="11">
        <v>1029371</v>
      </c>
    </row>
    <row r="110" spans="1:11" ht="12.75">
      <c r="A110" s="14"/>
      <c r="B110" s="14"/>
      <c r="C110" s="14"/>
      <c r="D110" s="14"/>
      <c r="E110" s="14"/>
      <c r="F110" s="13"/>
      <c r="G110" s="13"/>
      <c r="H110" s="13"/>
      <c r="I110" s="13"/>
      <c r="J110" s="13"/>
      <c r="K110" s="13"/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2" ht="12.75">
      <c r="A112" s="13"/>
      <c r="B112" s="13"/>
      <c r="C112" s="13"/>
      <c r="D112" s="13"/>
      <c r="E112" s="13"/>
      <c r="F112" s="13"/>
      <c r="G112" s="14"/>
      <c r="H112" s="14"/>
      <c r="I112" s="14"/>
      <c r="J112" s="14"/>
      <c r="K112" s="14"/>
      <c r="L112" s="2"/>
    </row>
    <row r="113" spans="1:12" ht="12.75">
      <c r="A113" s="13"/>
      <c r="B113" s="32" t="s">
        <v>114</v>
      </c>
      <c r="C113" s="33"/>
      <c r="D113" s="33"/>
      <c r="E113" s="33"/>
      <c r="F113" s="33"/>
      <c r="G113" s="14"/>
      <c r="H113" s="14"/>
      <c r="I113" s="14"/>
      <c r="J113" s="14"/>
      <c r="K113" s="14"/>
      <c r="L113" s="2"/>
    </row>
    <row r="114" spans="1:12" ht="12.75">
      <c r="A114" s="13"/>
      <c r="B114" s="13" t="s">
        <v>118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4" ht="12.75">
      <c r="A116" s="10">
        <v>4</v>
      </c>
      <c r="B116" s="10" t="s">
        <v>103</v>
      </c>
      <c r="C116" s="10"/>
      <c r="D116" s="10">
        <f>SUM(D117+P118)</f>
        <v>20000</v>
      </c>
      <c r="E116" s="10"/>
      <c r="F116" s="6"/>
      <c r="G116" s="6"/>
      <c r="H116" s="6"/>
      <c r="I116" s="6"/>
      <c r="J116" s="6"/>
      <c r="K116" s="6"/>
      <c r="L116" s="11">
        <f>SUM(D116+F116)</f>
        <v>20000</v>
      </c>
      <c r="M116" s="11">
        <v>20000</v>
      </c>
      <c r="N116" s="11">
        <v>20000</v>
      </c>
    </row>
    <row r="117" spans="1:14" ht="12.75">
      <c r="A117" s="10">
        <v>42</v>
      </c>
      <c r="B117" s="10" t="s">
        <v>115</v>
      </c>
      <c r="C117" s="10"/>
      <c r="D117" s="10">
        <f>SUM(D118+D119+D120)</f>
        <v>20000</v>
      </c>
      <c r="E117" s="10"/>
      <c r="F117" s="6"/>
      <c r="G117" s="6"/>
      <c r="H117" s="6"/>
      <c r="I117" s="6"/>
      <c r="J117" s="6"/>
      <c r="K117" s="6"/>
      <c r="L117" s="11">
        <f>SUM(D117+F117)</f>
        <v>20000</v>
      </c>
      <c r="M117" s="11">
        <v>20000</v>
      </c>
      <c r="N117" s="11">
        <v>20000</v>
      </c>
    </row>
    <row r="118" spans="1:14" ht="12.75">
      <c r="A118" s="6">
        <v>42273</v>
      </c>
      <c r="B118" s="6" t="s">
        <v>100</v>
      </c>
      <c r="C118" s="6"/>
      <c r="D118" s="6">
        <v>5000</v>
      </c>
      <c r="E118" s="6"/>
      <c r="F118" s="6"/>
      <c r="G118" s="6"/>
      <c r="H118" s="6"/>
      <c r="I118" s="6"/>
      <c r="J118" s="6"/>
      <c r="K118" s="6"/>
      <c r="L118" s="12">
        <f>SUM(D118+F118)</f>
        <v>5000</v>
      </c>
      <c r="M118" s="12">
        <v>5000</v>
      </c>
      <c r="N118" s="12">
        <v>5000</v>
      </c>
    </row>
    <row r="119" spans="1:14" ht="12.75">
      <c r="A119" s="6">
        <v>42411</v>
      </c>
      <c r="B119" s="6" t="s">
        <v>101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42621</v>
      </c>
      <c r="B120" s="6" t="s">
        <v>130</v>
      </c>
      <c r="C120" s="6"/>
      <c r="D120" s="6">
        <v>15000</v>
      </c>
      <c r="E120" s="6"/>
      <c r="F120" s="6"/>
      <c r="G120" s="6"/>
      <c r="H120" s="6"/>
      <c r="I120" s="6"/>
      <c r="J120" s="6"/>
      <c r="K120" s="6"/>
      <c r="L120" s="12">
        <f>SUM(D120+F120)</f>
        <v>15000</v>
      </c>
      <c r="M120" s="12">
        <v>15000</v>
      </c>
      <c r="N120" s="12"/>
    </row>
    <row r="121" spans="1:14" ht="12.75">
      <c r="A121" s="10"/>
      <c r="B121" s="10" t="s">
        <v>110</v>
      </c>
      <c r="C121" s="10"/>
      <c r="D121" s="10">
        <f>SUM(D116+P121)</f>
        <v>20000</v>
      </c>
      <c r="E121" s="10"/>
      <c r="F121" s="6"/>
      <c r="G121" s="6"/>
      <c r="H121" s="6"/>
      <c r="I121" s="6"/>
      <c r="J121" s="6"/>
      <c r="K121" s="6"/>
      <c r="L121" s="11">
        <f>SUM(L116+Q120)</f>
        <v>20000</v>
      </c>
      <c r="M121" s="11">
        <v>20000</v>
      </c>
      <c r="N121" s="11">
        <f>SUM(N116+R120)</f>
        <v>20000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3"/>
      <c r="B123" s="32" t="s">
        <v>102</v>
      </c>
      <c r="C123" s="33"/>
      <c r="D123" s="33"/>
      <c r="E123" s="33"/>
      <c r="F123" s="33"/>
      <c r="G123" s="33"/>
      <c r="H123" s="13"/>
      <c r="I123" s="13"/>
      <c r="J123" s="13"/>
      <c r="K123" s="13"/>
    </row>
    <row r="124" spans="1:11" ht="12.75">
      <c r="A124" s="13"/>
      <c r="B124" s="13" t="s">
        <v>118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4" ht="12.75">
      <c r="A126" s="10">
        <v>3</v>
      </c>
      <c r="B126" s="10" t="s">
        <v>26</v>
      </c>
      <c r="C126" s="10"/>
      <c r="D126" s="10">
        <f>SUM(D127+P128)</f>
        <v>0</v>
      </c>
      <c r="E126" s="10"/>
      <c r="F126" s="6"/>
      <c r="G126" s="6"/>
      <c r="H126" s="6"/>
      <c r="I126" s="6"/>
      <c r="J126" s="6"/>
      <c r="K126" s="6"/>
      <c r="L126" s="11">
        <f>SUM(D126+G126)</f>
        <v>0</v>
      </c>
      <c r="M126" s="11">
        <f>SUM(M127+Q127)</f>
        <v>0</v>
      </c>
      <c r="N126" s="11">
        <f>SUM(N127+R127)</f>
        <v>0</v>
      </c>
    </row>
    <row r="127" spans="1:14" ht="12.75">
      <c r="A127" s="10">
        <v>32</v>
      </c>
      <c r="B127" s="10" t="s">
        <v>32</v>
      </c>
      <c r="C127" s="10"/>
      <c r="D127" s="10">
        <v>0</v>
      </c>
      <c r="E127" s="10"/>
      <c r="F127" s="6"/>
      <c r="G127" s="6"/>
      <c r="H127" s="6"/>
      <c r="I127" s="6"/>
      <c r="J127" s="6"/>
      <c r="K127" s="6"/>
      <c r="L127" s="11">
        <f aca="true" t="shared" si="13" ref="L127:L135">SUM(D127+G127)</f>
        <v>0</v>
      </c>
      <c r="M127" s="12"/>
      <c r="N127" s="12"/>
    </row>
    <row r="128" spans="1:14" ht="12.75">
      <c r="A128" s="6">
        <v>32329</v>
      </c>
      <c r="B128" s="6" t="s">
        <v>104</v>
      </c>
      <c r="C128" s="6"/>
      <c r="D128" s="6">
        <v>0</v>
      </c>
      <c r="E128" s="6"/>
      <c r="F128" s="6"/>
      <c r="G128" s="6"/>
      <c r="H128" s="6"/>
      <c r="I128" s="6"/>
      <c r="J128" s="6"/>
      <c r="K128" s="6"/>
      <c r="L128" s="12">
        <f t="shared" si="13"/>
        <v>0</v>
      </c>
      <c r="M128" s="12"/>
      <c r="N128" s="12"/>
    </row>
    <row r="129" spans="1:14" ht="12.75">
      <c r="A129" s="10">
        <v>4</v>
      </c>
      <c r="B129" s="10" t="s">
        <v>109</v>
      </c>
      <c r="C129" s="10"/>
      <c r="D129" s="10">
        <f>SUM(D130+D133)</f>
        <v>0</v>
      </c>
      <c r="E129" s="10"/>
      <c r="F129" s="6"/>
      <c r="G129" s="6"/>
      <c r="H129" s="6"/>
      <c r="I129" s="6"/>
      <c r="J129" s="6"/>
      <c r="K129" s="6"/>
      <c r="L129" s="11">
        <f t="shared" si="13"/>
        <v>0</v>
      </c>
      <c r="M129" s="11">
        <f>SUM(M130+M133)</f>
        <v>0</v>
      </c>
      <c r="N129" s="11">
        <f>SUM(N130+N133)</f>
        <v>0</v>
      </c>
    </row>
    <row r="130" spans="1:14" ht="12.75">
      <c r="A130" s="10">
        <v>42</v>
      </c>
      <c r="B130" s="10" t="s">
        <v>116</v>
      </c>
      <c r="C130" s="10"/>
      <c r="D130" s="10">
        <f>SUM(D131+D132)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2"/>
      <c r="N130" s="12"/>
    </row>
    <row r="131" spans="1:14" ht="12.75">
      <c r="A131" s="6">
        <v>42122</v>
      </c>
      <c r="B131" s="6" t="s">
        <v>105</v>
      </c>
      <c r="C131" s="6"/>
      <c r="D131" s="6"/>
      <c r="E131" s="6"/>
      <c r="F131" s="6"/>
      <c r="G131" s="6"/>
      <c r="H131" s="6"/>
      <c r="I131" s="6"/>
      <c r="J131" s="6"/>
      <c r="K131" s="6"/>
      <c r="L131" s="12">
        <f t="shared" si="13"/>
        <v>0</v>
      </c>
      <c r="M131" s="12"/>
      <c r="N131" s="12"/>
    </row>
    <row r="132" spans="1:14" ht="12.75">
      <c r="A132" s="6">
        <v>42149</v>
      </c>
      <c r="B132" s="6" t="s">
        <v>106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10">
        <v>45</v>
      </c>
      <c r="B133" s="10" t="s">
        <v>117</v>
      </c>
      <c r="C133" s="10"/>
      <c r="D133" s="10">
        <f>SUM(D134+D135)</f>
        <v>0</v>
      </c>
      <c r="E133" s="10"/>
      <c r="F133" s="6"/>
      <c r="G133" s="6"/>
      <c r="H133" s="6"/>
      <c r="I133" s="6"/>
      <c r="J133" s="6"/>
      <c r="K133" s="6"/>
      <c r="L133" s="11">
        <f t="shared" si="13"/>
        <v>0</v>
      </c>
      <c r="M133" s="12"/>
      <c r="N133" s="12"/>
    </row>
    <row r="134" spans="1:14" ht="12.75">
      <c r="A134" s="6">
        <v>45111</v>
      </c>
      <c r="B134" s="6" t="s">
        <v>108</v>
      </c>
      <c r="C134" s="6"/>
      <c r="D134" s="6"/>
      <c r="E134" s="6"/>
      <c r="F134" s="6"/>
      <c r="G134" s="6"/>
      <c r="H134" s="6"/>
      <c r="I134" s="6"/>
      <c r="J134" s="6"/>
      <c r="K134" s="6"/>
      <c r="L134" s="12">
        <f t="shared" si="13"/>
        <v>0</v>
      </c>
      <c r="M134" s="12"/>
      <c r="N134" s="12"/>
    </row>
    <row r="135" spans="1:14" ht="12.75">
      <c r="A135" s="6">
        <v>45411</v>
      </c>
      <c r="B135" s="6" t="s">
        <v>107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12"/>
      <c r="M136" s="12"/>
      <c r="N136" s="12"/>
    </row>
    <row r="137" spans="1:14" ht="12.75">
      <c r="A137" s="6"/>
      <c r="B137" s="10" t="s">
        <v>129</v>
      </c>
      <c r="C137" s="10"/>
      <c r="D137" s="10">
        <f>SUM(D126+D129)</f>
        <v>0</v>
      </c>
      <c r="E137" s="10"/>
      <c r="F137" s="6"/>
      <c r="G137" s="6"/>
      <c r="H137" s="6"/>
      <c r="I137" s="6"/>
      <c r="J137" s="6"/>
      <c r="K137" s="6"/>
      <c r="L137" s="11">
        <f>SUM(L126+L129)</f>
        <v>0</v>
      </c>
      <c r="M137" s="11">
        <f>SUM(M126+M129)</f>
        <v>0</v>
      </c>
      <c r="N137" s="11">
        <f>SUM(N126+N129)</f>
        <v>0</v>
      </c>
    </row>
    <row r="138" spans="1:14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20"/>
      <c r="M138" s="20"/>
      <c r="N138" s="20"/>
    </row>
    <row r="139" spans="1:14" ht="12.75">
      <c r="A139" s="6"/>
      <c r="B139" s="10" t="s">
        <v>126</v>
      </c>
      <c r="C139" s="10"/>
      <c r="D139" s="10">
        <f>SUM(D109+D121+D137)</f>
        <v>1049371</v>
      </c>
      <c r="E139" s="10"/>
      <c r="F139" s="6"/>
      <c r="G139" s="6"/>
      <c r="H139" s="6"/>
      <c r="I139" s="6"/>
      <c r="J139" s="6"/>
      <c r="K139" s="6"/>
      <c r="L139" s="11">
        <f>SUM(L109+L121+L137)</f>
        <v>1049371</v>
      </c>
      <c r="M139" s="11">
        <v>1049371</v>
      </c>
      <c r="N139" s="11">
        <v>1049371</v>
      </c>
    </row>
    <row r="140" spans="1:11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2.75">
      <c r="A141" s="13" t="s">
        <v>113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6" ht="12.75">
      <c r="B146" s="4" t="s">
        <v>119</v>
      </c>
    </row>
    <row r="147" ht="12.75">
      <c r="B147" s="13" t="s">
        <v>154</v>
      </c>
    </row>
    <row r="149" spans="1:14" ht="12.75">
      <c r="A149" s="10">
        <v>3</v>
      </c>
      <c r="B149" s="10" t="s">
        <v>26</v>
      </c>
      <c r="C149" s="10">
        <f>SUM(C150+C156+C194)</f>
        <v>6468061</v>
      </c>
      <c r="D149" s="10"/>
      <c r="E149" s="10">
        <f aca="true" t="shared" si="14" ref="E149:K149">SUM(E150+E156+E194)</f>
        <v>65000</v>
      </c>
      <c r="F149" s="10">
        <f t="shared" si="14"/>
        <v>293000</v>
      </c>
      <c r="G149" s="10">
        <f t="shared" si="14"/>
        <v>465000</v>
      </c>
      <c r="H149" s="10">
        <f t="shared" si="14"/>
        <v>30000</v>
      </c>
      <c r="I149" s="10">
        <f t="shared" si="14"/>
        <v>0</v>
      </c>
      <c r="J149" s="10">
        <f t="shared" si="14"/>
        <v>0</v>
      </c>
      <c r="K149" s="10">
        <f t="shared" si="14"/>
        <v>0</v>
      </c>
      <c r="L149" s="10">
        <v>7321061</v>
      </c>
      <c r="M149" s="10"/>
      <c r="N149" s="10"/>
    </row>
    <row r="150" spans="1:14" ht="12.75">
      <c r="A150" s="10">
        <v>31</v>
      </c>
      <c r="B150" s="10" t="s">
        <v>27</v>
      </c>
      <c r="C150" s="10">
        <f>SUM(C151:C155)</f>
        <v>6108294</v>
      </c>
      <c r="D150" s="10"/>
      <c r="E150" s="10">
        <f aca="true" t="shared" si="15" ref="E150:K150">SUM(E151:E155)</f>
        <v>0</v>
      </c>
      <c r="F150" s="10">
        <f t="shared" si="15"/>
        <v>100000</v>
      </c>
      <c r="G150" s="10">
        <f t="shared" si="15"/>
        <v>20000</v>
      </c>
      <c r="H150" s="10">
        <f t="shared" si="15"/>
        <v>0</v>
      </c>
      <c r="I150" s="10">
        <f t="shared" si="15"/>
        <v>0</v>
      </c>
      <c r="J150" s="10">
        <f t="shared" si="15"/>
        <v>0</v>
      </c>
      <c r="K150" s="10">
        <f t="shared" si="15"/>
        <v>0</v>
      </c>
      <c r="L150" s="10">
        <v>6228294</v>
      </c>
      <c r="M150" s="10"/>
      <c r="N150" s="10"/>
    </row>
    <row r="151" spans="1:14" ht="12.75">
      <c r="A151" s="6">
        <v>31111</v>
      </c>
      <c r="B151" s="6" t="s">
        <v>28</v>
      </c>
      <c r="C151" s="6">
        <v>5028408</v>
      </c>
      <c r="D151" s="6"/>
      <c r="E151" s="6"/>
      <c r="F151" s="6">
        <v>83191</v>
      </c>
      <c r="G151" s="10">
        <v>17065</v>
      </c>
      <c r="H151" s="10"/>
      <c r="I151" s="10"/>
      <c r="J151" s="10"/>
      <c r="K151" s="10"/>
      <c r="L151" s="10">
        <v>5128664</v>
      </c>
      <c r="M151" s="6"/>
      <c r="N151" s="6"/>
    </row>
    <row r="152" spans="1:14" ht="12.75">
      <c r="A152" s="6">
        <v>31219</v>
      </c>
      <c r="B152" s="6" t="s">
        <v>29</v>
      </c>
      <c r="C152" s="6">
        <v>215000</v>
      </c>
      <c r="D152" s="6"/>
      <c r="E152" s="6"/>
      <c r="F152" s="6">
        <v>2500</v>
      </c>
      <c r="G152" s="10"/>
      <c r="H152" s="10"/>
      <c r="I152" s="10"/>
      <c r="J152" s="10"/>
      <c r="K152" s="10"/>
      <c r="L152" s="10">
        <v>217500</v>
      </c>
      <c r="M152" s="6"/>
      <c r="N152" s="6"/>
    </row>
    <row r="153" spans="1:14" ht="12.75">
      <c r="A153" s="6">
        <v>31219</v>
      </c>
      <c r="B153" s="6" t="s">
        <v>161</v>
      </c>
      <c r="C153" s="6"/>
      <c r="D153" s="6"/>
      <c r="E153" s="6">
        <v>0</v>
      </c>
      <c r="F153" s="6"/>
      <c r="G153" s="10"/>
      <c r="H153" s="10"/>
      <c r="I153" s="10"/>
      <c r="J153" s="10"/>
      <c r="K153" s="10"/>
      <c r="L153" s="10">
        <v>0</v>
      </c>
      <c r="M153" s="6"/>
      <c r="N153" s="6"/>
    </row>
    <row r="154" spans="1:14" ht="12.75">
      <c r="A154" s="6">
        <v>31321</v>
      </c>
      <c r="B154" s="6" t="s">
        <v>30</v>
      </c>
      <c r="C154" s="6">
        <v>779403</v>
      </c>
      <c r="D154" s="6"/>
      <c r="E154" s="6"/>
      <c r="F154" s="6">
        <v>12895</v>
      </c>
      <c r="G154" s="10">
        <v>2645</v>
      </c>
      <c r="H154" s="10"/>
      <c r="I154" s="10"/>
      <c r="J154" s="10"/>
      <c r="K154" s="10"/>
      <c r="L154" s="10">
        <v>794943</v>
      </c>
      <c r="M154" s="6"/>
      <c r="N154" s="6"/>
    </row>
    <row r="155" spans="1:14" ht="12.75">
      <c r="A155" s="6">
        <v>31332</v>
      </c>
      <c r="B155" s="6" t="s">
        <v>31</v>
      </c>
      <c r="C155" s="6">
        <v>85483</v>
      </c>
      <c r="D155" s="6"/>
      <c r="E155" s="6"/>
      <c r="F155" s="6">
        <v>1414</v>
      </c>
      <c r="G155" s="10">
        <v>290</v>
      </c>
      <c r="H155" s="10"/>
      <c r="I155" s="10"/>
      <c r="J155" s="10"/>
      <c r="K155" s="10"/>
      <c r="L155" s="10">
        <v>87187</v>
      </c>
      <c r="M155" s="6"/>
      <c r="N155" s="6"/>
    </row>
    <row r="156" spans="1:14" ht="12.75">
      <c r="A156" s="10">
        <v>32</v>
      </c>
      <c r="B156" s="10" t="s">
        <v>32</v>
      </c>
      <c r="C156" s="10">
        <f>SUM(C157:C193)</f>
        <v>359767</v>
      </c>
      <c r="D156" s="10"/>
      <c r="E156" s="10">
        <f aca="true" t="shared" si="16" ref="E156:K156">SUM(E157:E193)</f>
        <v>65000</v>
      </c>
      <c r="F156" s="10">
        <f>SUM(F157:F193)</f>
        <v>193000</v>
      </c>
      <c r="G156" s="10">
        <v>445000</v>
      </c>
      <c r="H156" s="10">
        <f t="shared" si="16"/>
        <v>30000</v>
      </c>
      <c r="I156" s="10">
        <f t="shared" si="16"/>
        <v>0</v>
      </c>
      <c r="J156" s="10">
        <f t="shared" si="16"/>
        <v>0</v>
      </c>
      <c r="K156" s="10">
        <f t="shared" si="16"/>
        <v>0</v>
      </c>
      <c r="L156" s="10">
        <v>1092767</v>
      </c>
      <c r="M156" s="10"/>
      <c r="N156" s="10"/>
    </row>
    <row r="157" spans="1:14" ht="12.75">
      <c r="A157" s="6">
        <v>32119</v>
      </c>
      <c r="B157" s="6" t="s">
        <v>96</v>
      </c>
      <c r="C157" s="12"/>
      <c r="D157" s="12"/>
      <c r="E157" s="12">
        <v>3000</v>
      </c>
      <c r="F157" s="12"/>
      <c r="G157" s="12">
        <v>15000</v>
      </c>
      <c r="H157" s="12">
        <v>3000</v>
      </c>
      <c r="I157" s="12"/>
      <c r="J157" s="12"/>
      <c r="K157" s="12"/>
      <c r="L157" s="10">
        <f aca="true" t="shared" si="17" ref="L157:L204">SUM(C157+E157+G157+H157+I157+J157+K157)</f>
        <v>21000</v>
      </c>
      <c r="M157" s="6"/>
      <c r="N157" s="6"/>
    </row>
    <row r="158" spans="1:14" ht="12.75">
      <c r="A158" s="6">
        <v>32121</v>
      </c>
      <c r="B158" s="6" t="s">
        <v>81</v>
      </c>
      <c r="C158" s="12">
        <v>330000</v>
      </c>
      <c r="D158" s="12"/>
      <c r="E158" s="12"/>
      <c r="F158" s="12"/>
      <c r="G158" s="12"/>
      <c r="H158" s="12"/>
      <c r="I158" s="12"/>
      <c r="J158" s="12"/>
      <c r="K158" s="12"/>
      <c r="L158" s="10">
        <f t="shared" si="17"/>
        <v>330000</v>
      </c>
      <c r="M158" s="6"/>
      <c r="N158" s="6"/>
    </row>
    <row r="159" spans="1:14" ht="12.75">
      <c r="A159" s="6">
        <v>32131</v>
      </c>
      <c r="B159" s="6" t="s">
        <v>33</v>
      </c>
      <c r="C159" s="12">
        <v>5000</v>
      </c>
      <c r="D159" s="12"/>
      <c r="E159" s="12"/>
      <c r="F159" s="12"/>
      <c r="G159" s="12">
        <v>2000</v>
      </c>
      <c r="H159" s="12">
        <v>2000</v>
      </c>
      <c r="I159" s="12"/>
      <c r="J159" s="12"/>
      <c r="K159" s="12"/>
      <c r="L159" s="10">
        <f t="shared" si="17"/>
        <v>9000</v>
      </c>
      <c r="M159" s="6"/>
      <c r="N159" s="6"/>
    </row>
    <row r="160" spans="1:14" ht="12.75">
      <c r="A160" s="6">
        <v>32149</v>
      </c>
      <c r="B160" s="6" t="s">
        <v>34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0">
        <f t="shared" si="17"/>
        <v>0</v>
      </c>
      <c r="M160" s="6"/>
      <c r="N160" s="6"/>
    </row>
    <row r="161" spans="1:14" ht="12.75">
      <c r="A161" s="6">
        <v>32211</v>
      </c>
      <c r="B161" s="6" t="s">
        <v>37</v>
      </c>
      <c r="C161" s="12"/>
      <c r="D161" s="12"/>
      <c r="E161" s="12"/>
      <c r="F161" s="12"/>
      <c r="G161" s="12">
        <v>2000</v>
      </c>
      <c r="H161" s="12">
        <v>1000</v>
      </c>
      <c r="I161" s="12"/>
      <c r="J161" s="12"/>
      <c r="K161" s="12"/>
      <c r="L161" s="10">
        <f t="shared" si="17"/>
        <v>3000</v>
      </c>
      <c r="M161" s="6"/>
      <c r="N161" s="6"/>
    </row>
    <row r="162" spans="1:14" ht="12.75">
      <c r="A162" s="6">
        <v>32219</v>
      </c>
      <c r="B162" s="6" t="s">
        <v>95</v>
      </c>
      <c r="C162" s="12"/>
      <c r="D162" s="12"/>
      <c r="E162" s="12"/>
      <c r="F162" s="12"/>
      <c r="G162" s="12">
        <v>12000</v>
      </c>
      <c r="H162" s="12">
        <v>2000</v>
      </c>
      <c r="I162" s="12"/>
      <c r="J162" s="12"/>
      <c r="K162" s="12"/>
      <c r="L162" s="10">
        <f t="shared" si="17"/>
        <v>14000</v>
      </c>
      <c r="M162" s="6"/>
      <c r="N162" s="6"/>
    </row>
    <row r="163" spans="1:14" ht="12.75">
      <c r="A163" s="6">
        <v>32229</v>
      </c>
      <c r="B163" s="6" t="s">
        <v>38</v>
      </c>
      <c r="C163" s="12"/>
      <c r="D163" s="12"/>
      <c r="E163" s="12">
        <v>30000</v>
      </c>
      <c r="F163" s="12">
        <v>0</v>
      </c>
      <c r="G163" s="12">
        <v>250000</v>
      </c>
      <c r="H163" s="12"/>
      <c r="I163" s="12"/>
      <c r="J163" s="12"/>
      <c r="K163" s="12"/>
      <c r="L163" s="10">
        <v>280000</v>
      </c>
      <c r="M163" s="6"/>
      <c r="N163" s="6"/>
    </row>
    <row r="164" spans="1:14" ht="12.75">
      <c r="A164" s="6">
        <v>32231</v>
      </c>
      <c r="B164" s="6" t="s">
        <v>39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0">
        <f t="shared" si="17"/>
        <v>0</v>
      </c>
      <c r="M164" s="6"/>
      <c r="N164" s="6"/>
    </row>
    <row r="165" spans="1:14" ht="12.75">
      <c r="A165" s="6">
        <v>32233</v>
      </c>
      <c r="B165" s="6" t="s">
        <v>40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0">
        <f t="shared" si="17"/>
        <v>0</v>
      </c>
      <c r="M165" s="6"/>
      <c r="N165" s="6"/>
    </row>
    <row r="166" spans="1:14" ht="12.75">
      <c r="A166" s="6">
        <v>32234</v>
      </c>
      <c r="B166" s="6" t="s">
        <v>41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0">
        <f t="shared" si="17"/>
        <v>0</v>
      </c>
      <c r="M166" s="6"/>
      <c r="N166" s="6"/>
    </row>
    <row r="167" spans="1:14" ht="12.75">
      <c r="A167" s="6">
        <v>32239</v>
      </c>
      <c r="B167" s="6" t="s">
        <v>42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0">
        <f t="shared" si="17"/>
        <v>0</v>
      </c>
      <c r="M167" s="6"/>
      <c r="N167" s="6"/>
    </row>
    <row r="168" spans="1:14" ht="12.75">
      <c r="A168" s="6">
        <v>32244</v>
      </c>
      <c r="B168" s="6" t="s">
        <v>82</v>
      </c>
      <c r="C168" s="12"/>
      <c r="D168" s="12"/>
      <c r="E168" s="12"/>
      <c r="F168" s="12"/>
      <c r="G168" s="12"/>
      <c r="H168" s="12">
        <v>2000</v>
      </c>
      <c r="I168" s="12"/>
      <c r="J168" s="12"/>
      <c r="K168" s="12"/>
      <c r="L168" s="10">
        <f t="shared" si="17"/>
        <v>2000</v>
      </c>
      <c r="M168" s="6"/>
      <c r="N168" s="6"/>
    </row>
    <row r="169" spans="1:14" ht="12.75">
      <c r="A169" s="6">
        <v>32251</v>
      </c>
      <c r="B169" s="6" t="s">
        <v>43</v>
      </c>
      <c r="C169" s="12"/>
      <c r="D169" s="12"/>
      <c r="E169" s="12"/>
      <c r="F169" s="12">
        <v>0</v>
      </c>
      <c r="G169" s="12">
        <v>5000</v>
      </c>
      <c r="H169" s="12"/>
      <c r="I169" s="12"/>
      <c r="J169" s="12"/>
      <c r="K169" s="12"/>
      <c r="L169" s="10">
        <v>5000</v>
      </c>
      <c r="M169" s="6"/>
      <c r="N169" s="6"/>
    </row>
    <row r="170" spans="1:14" ht="12.75">
      <c r="A170" s="6">
        <v>32252</v>
      </c>
      <c r="B170" s="6" t="s">
        <v>44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0">
        <f t="shared" si="17"/>
        <v>0</v>
      </c>
      <c r="M170" s="6"/>
      <c r="N170" s="6"/>
    </row>
    <row r="171" spans="1:14" ht="12.75">
      <c r="A171" s="6">
        <v>32271</v>
      </c>
      <c r="B171" s="6" t="s">
        <v>83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0">
        <f t="shared" si="17"/>
        <v>0</v>
      </c>
      <c r="M171" s="6"/>
      <c r="N171" s="6"/>
    </row>
    <row r="172" spans="1:14" ht="12.75">
      <c r="A172" s="6">
        <v>32311</v>
      </c>
      <c r="B172" s="6" t="s">
        <v>84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0">
        <f t="shared" si="17"/>
        <v>0</v>
      </c>
      <c r="M172" s="6"/>
      <c r="N172" s="6"/>
    </row>
    <row r="173" spans="1:14" ht="12.75">
      <c r="A173" s="6">
        <v>32313</v>
      </c>
      <c r="B173" s="6" t="s">
        <v>45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0">
        <f t="shared" si="17"/>
        <v>0</v>
      </c>
      <c r="M173" s="6"/>
      <c r="N173" s="6"/>
    </row>
    <row r="174" spans="1:14" ht="12.75">
      <c r="A174" s="6">
        <v>32319</v>
      </c>
      <c r="B174" s="6" t="s">
        <v>46</v>
      </c>
      <c r="C174" s="12"/>
      <c r="D174" s="12"/>
      <c r="E174" s="12"/>
      <c r="F174" s="12">
        <v>15000</v>
      </c>
      <c r="G174" s="12">
        <v>45000</v>
      </c>
      <c r="H174" s="12"/>
      <c r="I174" s="12"/>
      <c r="J174" s="12"/>
      <c r="K174" s="12"/>
      <c r="L174" s="10">
        <v>60000</v>
      </c>
      <c r="M174" s="6"/>
      <c r="N174" s="6"/>
    </row>
    <row r="175" spans="1:14" ht="12.75">
      <c r="A175" s="6">
        <v>32329</v>
      </c>
      <c r="B175" s="6" t="s">
        <v>47</v>
      </c>
      <c r="C175" s="12"/>
      <c r="D175" s="12"/>
      <c r="E175" s="12">
        <v>30000</v>
      </c>
      <c r="F175" s="12">
        <v>160000</v>
      </c>
      <c r="G175" s="12">
        <v>15000</v>
      </c>
      <c r="H175" s="12">
        <v>20000</v>
      </c>
      <c r="I175" s="12"/>
      <c r="J175" s="12"/>
      <c r="K175" s="12"/>
      <c r="L175" s="10">
        <v>225000</v>
      </c>
      <c r="M175" s="6"/>
      <c r="N175" s="6"/>
    </row>
    <row r="176" spans="1:14" ht="12.75">
      <c r="A176" s="6">
        <v>32339</v>
      </c>
      <c r="B176" s="6" t="s">
        <v>48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0">
        <f t="shared" si="17"/>
        <v>0</v>
      </c>
      <c r="M176" s="6"/>
      <c r="N176" s="6"/>
    </row>
    <row r="177" spans="1:14" ht="12.75">
      <c r="A177" s="6">
        <v>32349</v>
      </c>
      <c r="B177" s="6" t="s">
        <v>49</v>
      </c>
      <c r="C177" s="12"/>
      <c r="D177" s="12"/>
      <c r="E177" s="12"/>
      <c r="F177" s="12">
        <v>0</v>
      </c>
      <c r="G177" s="12"/>
      <c r="H177" s="12"/>
      <c r="I177" s="12"/>
      <c r="J177" s="12"/>
      <c r="K177" s="12"/>
      <c r="L177" s="10">
        <v>0</v>
      </c>
      <c r="M177" s="6"/>
      <c r="N177" s="6"/>
    </row>
    <row r="178" spans="1:14" ht="12.75">
      <c r="A178" s="6">
        <v>32359</v>
      </c>
      <c r="B178" s="6" t="s">
        <v>50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0">
        <f t="shared" si="17"/>
        <v>0</v>
      </c>
      <c r="M178" s="6"/>
      <c r="N178" s="6"/>
    </row>
    <row r="179" spans="1:14" ht="12.75">
      <c r="A179" s="6">
        <v>32361</v>
      </c>
      <c r="B179" s="6" t="s">
        <v>51</v>
      </c>
      <c r="C179" s="12"/>
      <c r="D179" s="12"/>
      <c r="E179" s="12"/>
      <c r="F179" s="12"/>
      <c r="G179" s="12">
        <v>1000</v>
      </c>
      <c r="H179" s="12"/>
      <c r="I179" s="12"/>
      <c r="J179" s="12"/>
      <c r="K179" s="12"/>
      <c r="L179" s="10">
        <f t="shared" si="17"/>
        <v>1000</v>
      </c>
      <c r="M179" s="6"/>
      <c r="N179" s="6"/>
    </row>
    <row r="180" spans="1:14" ht="12.75">
      <c r="A180" s="6">
        <v>32369</v>
      </c>
      <c r="B180" s="6" t="s">
        <v>52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0">
        <f t="shared" si="17"/>
        <v>0</v>
      </c>
      <c r="M180" s="6"/>
      <c r="N180" s="6"/>
    </row>
    <row r="181" spans="1:14" ht="12.75">
      <c r="A181" s="6">
        <v>32371</v>
      </c>
      <c r="B181" s="6" t="s">
        <v>53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0">
        <f t="shared" si="17"/>
        <v>0</v>
      </c>
      <c r="M181" s="6"/>
      <c r="N181" s="6"/>
    </row>
    <row r="182" spans="1:14" ht="12.75">
      <c r="A182" s="6">
        <v>32372</v>
      </c>
      <c r="B182" s="6" t="s">
        <v>54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0">
        <f t="shared" si="17"/>
        <v>0</v>
      </c>
      <c r="M182" s="6"/>
      <c r="N182" s="6"/>
    </row>
    <row r="183" spans="1:14" ht="12.75">
      <c r="A183" s="6">
        <v>32379</v>
      </c>
      <c r="B183" s="6" t="s">
        <v>55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0">
        <f t="shared" si="17"/>
        <v>0</v>
      </c>
      <c r="M183" s="6"/>
      <c r="N183" s="6"/>
    </row>
    <row r="184" spans="1:14" ht="12.75">
      <c r="A184" s="6">
        <v>32389</v>
      </c>
      <c r="B184" s="6" t="s">
        <v>56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0">
        <f t="shared" si="17"/>
        <v>0</v>
      </c>
      <c r="M184" s="6"/>
      <c r="N184" s="6"/>
    </row>
    <row r="185" spans="1:14" ht="12.75">
      <c r="A185" s="6">
        <v>32391</v>
      </c>
      <c r="B185" s="6" t="s">
        <v>57</v>
      </c>
      <c r="C185" s="12"/>
      <c r="D185" s="12"/>
      <c r="E185" s="12"/>
      <c r="F185" s="12"/>
      <c r="G185" s="12">
        <v>1000</v>
      </c>
      <c r="H185" s="12"/>
      <c r="I185" s="12"/>
      <c r="J185" s="12"/>
      <c r="K185" s="12"/>
      <c r="L185" s="10">
        <f t="shared" si="17"/>
        <v>1000</v>
      </c>
      <c r="M185" s="6"/>
      <c r="N185" s="6"/>
    </row>
    <row r="186" spans="1:14" ht="12.75">
      <c r="A186" s="6">
        <v>32399</v>
      </c>
      <c r="B186" s="6" t="s">
        <v>58</v>
      </c>
      <c r="C186" s="12"/>
      <c r="D186" s="12"/>
      <c r="E186" s="12"/>
      <c r="F186" s="12"/>
      <c r="G186" s="12">
        <v>3000</v>
      </c>
      <c r="H186" s="12"/>
      <c r="I186" s="12"/>
      <c r="J186" s="12"/>
      <c r="K186" s="12"/>
      <c r="L186" s="10">
        <f t="shared" si="17"/>
        <v>3000</v>
      </c>
      <c r="M186" s="6"/>
      <c r="N186" s="6"/>
    </row>
    <row r="187" spans="1:14" ht="12.75">
      <c r="A187" s="6">
        <v>32412</v>
      </c>
      <c r="B187" s="6" t="s">
        <v>85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0">
        <f t="shared" si="17"/>
        <v>0</v>
      </c>
      <c r="M187" s="6"/>
      <c r="N187" s="6"/>
    </row>
    <row r="188" spans="1:14" ht="12.75">
      <c r="A188" s="6">
        <v>32922</v>
      </c>
      <c r="B188" s="6" t="s">
        <v>59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0">
        <f t="shared" si="17"/>
        <v>0</v>
      </c>
      <c r="M188" s="6"/>
      <c r="N188" s="6"/>
    </row>
    <row r="189" spans="1:14" ht="12.75">
      <c r="A189" s="6">
        <v>32923</v>
      </c>
      <c r="B189" s="6" t="s">
        <v>86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0">
        <f t="shared" si="17"/>
        <v>0</v>
      </c>
      <c r="M189" s="6"/>
      <c r="N189" s="6"/>
    </row>
    <row r="190" spans="1:14" ht="12.75">
      <c r="A190" s="6">
        <v>32931</v>
      </c>
      <c r="B190" s="6" t="s">
        <v>60</v>
      </c>
      <c r="C190" s="12"/>
      <c r="D190" s="12"/>
      <c r="E190" s="12">
        <v>1000</v>
      </c>
      <c r="F190" s="12"/>
      <c r="G190" s="12">
        <v>3000</v>
      </c>
      <c r="H190" s="12"/>
      <c r="I190" s="12"/>
      <c r="J190" s="12"/>
      <c r="K190" s="12"/>
      <c r="L190" s="10">
        <f t="shared" si="17"/>
        <v>4000</v>
      </c>
      <c r="M190" s="6"/>
      <c r="N190" s="6"/>
    </row>
    <row r="191" spans="1:14" ht="12.75">
      <c r="A191" s="6">
        <v>32941</v>
      </c>
      <c r="B191" s="6" t="s">
        <v>61</v>
      </c>
      <c r="C191" s="12"/>
      <c r="D191" s="12"/>
      <c r="E191" s="12">
        <v>1000</v>
      </c>
      <c r="F191" s="12">
        <v>0</v>
      </c>
      <c r="G191" s="12">
        <v>1000</v>
      </c>
      <c r="H191" s="12"/>
      <c r="I191" s="12"/>
      <c r="J191" s="12"/>
      <c r="K191" s="12"/>
      <c r="L191" s="10">
        <v>2000</v>
      </c>
      <c r="M191" s="6"/>
      <c r="N191" s="6"/>
    </row>
    <row r="192" spans="1:14" ht="12.75">
      <c r="A192" s="6">
        <v>32952</v>
      </c>
      <c r="B192" s="6" t="s">
        <v>87</v>
      </c>
      <c r="C192" s="12">
        <v>24767</v>
      </c>
      <c r="D192" s="12"/>
      <c r="E192" s="12"/>
      <c r="F192" s="12"/>
      <c r="G192" s="12"/>
      <c r="H192" s="12"/>
      <c r="I192" s="12"/>
      <c r="J192" s="12"/>
      <c r="K192" s="12"/>
      <c r="L192" s="10">
        <f t="shared" si="17"/>
        <v>24767</v>
      </c>
      <c r="M192" s="6"/>
      <c r="N192" s="6"/>
    </row>
    <row r="193" spans="1:14" ht="12.75">
      <c r="A193" s="6">
        <v>32999</v>
      </c>
      <c r="B193" s="6" t="s">
        <v>62</v>
      </c>
      <c r="C193" s="12"/>
      <c r="D193" s="12"/>
      <c r="E193" s="12"/>
      <c r="F193" s="12">
        <v>18000</v>
      </c>
      <c r="G193" s="12">
        <v>90000</v>
      </c>
      <c r="H193" s="12"/>
      <c r="I193" s="12"/>
      <c r="J193" s="12"/>
      <c r="K193" s="12"/>
      <c r="L193" s="10">
        <v>108000</v>
      </c>
      <c r="M193" s="6"/>
      <c r="N193" s="6"/>
    </row>
    <row r="194" spans="1:14" ht="12.75">
      <c r="A194" s="10">
        <v>34</v>
      </c>
      <c r="B194" s="10" t="s">
        <v>63</v>
      </c>
      <c r="C194" s="10">
        <f>SUM(C195:C197)</f>
        <v>0</v>
      </c>
      <c r="D194" s="10"/>
      <c r="E194" s="10">
        <f aca="true" t="shared" si="18" ref="E194:K194">SUM(E195:E197)</f>
        <v>0</v>
      </c>
      <c r="F194" s="10">
        <f>SUM(F195:F197)</f>
        <v>0</v>
      </c>
      <c r="G194" s="10">
        <f t="shared" si="18"/>
        <v>0</v>
      </c>
      <c r="H194" s="10">
        <f t="shared" si="18"/>
        <v>0</v>
      </c>
      <c r="I194" s="10">
        <f t="shared" si="18"/>
        <v>0</v>
      </c>
      <c r="J194" s="10">
        <f t="shared" si="18"/>
        <v>0</v>
      </c>
      <c r="K194" s="10">
        <f t="shared" si="18"/>
        <v>0</v>
      </c>
      <c r="L194" s="10">
        <f t="shared" si="17"/>
        <v>0</v>
      </c>
      <c r="M194" s="10"/>
      <c r="N194" s="10"/>
    </row>
    <row r="195" spans="1:14" ht="12.75">
      <c r="A195" s="6">
        <v>34311</v>
      </c>
      <c r="B195" s="6" t="s">
        <v>64</v>
      </c>
      <c r="C195" s="6"/>
      <c r="D195" s="6"/>
      <c r="E195" s="6"/>
      <c r="F195" s="6"/>
      <c r="G195" s="6"/>
      <c r="H195" s="6"/>
      <c r="I195" s="6"/>
      <c r="J195" s="6"/>
      <c r="K195" s="6"/>
      <c r="L195" s="10">
        <f t="shared" si="17"/>
        <v>0</v>
      </c>
      <c r="M195" s="6"/>
      <c r="N195" s="6"/>
    </row>
    <row r="196" spans="1:14" ht="12.75">
      <c r="A196" s="6">
        <v>34339</v>
      </c>
      <c r="B196" s="6" t="s">
        <v>65</v>
      </c>
      <c r="C196" s="6"/>
      <c r="D196" s="6"/>
      <c r="E196" s="6"/>
      <c r="F196" s="6"/>
      <c r="G196" s="6"/>
      <c r="H196" s="6"/>
      <c r="I196" s="6"/>
      <c r="J196" s="6"/>
      <c r="K196" s="6"/>
      <c r="L196" s="10">
        <f t="shared" si="17"/>
        <v>0</v>
      </c>
      <c r="M196" s="6"/>
      <c r="N196" s="6"/>
    </row>
    <row r="197" spans="1:14" ht="12.75">
      <c r="A197" s="6">
        <v>34349</v>
      </c>
      <c r="B197" s="6" t="s">
        <v>88</v>
      </c>
      <c r="C197" s="6"/>
      <c r="D197" s="6"/>
      <c r="E197" s="6"/>
      <c r="F197" s="6"/>
      <c r="G197" s="6"/>
      <c r="H197" s="6"/>
      <c r="I197" s="6"/>
      <c r="J197" s="6"/>
      <c r="K197" s="6"/>
      <c r="L197" s="10">
        <f t="shared" si="17"/>
        <v>0</v>
      </c>
      <c r="M197" s="6"/>
      <c r="N197" s="6"/>
    </row>
    <row r="198" spans="1:14" ht="12.75">
      <c r="A198" s="10">
        <v>4</v>
      </c>
      <c r="B198" s="10" t="s">
        <v>120</v>
      </c>
      <c r="C198" s="10">
        <f>SUM(C199+P201)</f>
        <v>4000</v>
      </c>
      <c r="D198" s="10"/>
      <c r="E198" s="10">
        <f aca="true" t="shared" si="19" ref="E198:N198">SUM(E199+R201)</f>
        <v>0</v>
      </c>
      <c r="F198" s="10">
        <v>20000</v>
      </c>
      <c r="G198" s="10">
        <f t="shared" si="19"/>
        <v>26000</v>
      </c>
      <c r="H198" s="10">
        <f t="shared" si="19"/>
        <v>0</v>
      </c>
      <c r="I198" s="10">
        <f t="shared" si="19"/>
        <v>0</v>
      </c>
      <c r="J198" s="10">
        <f t="shared" si="19"/>
        <v>0</v>
      </c>
      <c r="K198" s="10">
        <f t="shared" si="19"/>
        <v>0</v>
      </c>
      <c r="L198" s="10">
        <v>50000</v>
      </c>
      <c r="M198" s="10"/>
      <c r="N198" s="10">
        <f t="shared" si="19"/>
        <v>0</v>
      </c>
    </row>
    <row r="199" spans="1:14" ht="12.75">
      <c r="A199" s="10">
        <v>42</v>
      </c>
      <c r="B199" s="10" t="s">
        <v>121</v>
      </c>
      <c r="C199" s="10">
        <f>SUM(C200:C204)</f>
        <v>4000</v>
      </c>
      <c r="D199" s="10"/>
      <c r="E199" s="10">
        <f aca="true" t="shared" si="20" ref="E199:K199">SUM(E200:E204)</f>
        <v>0</v>
      </c>
      <c r="F199" s="10">
        <f>SUM(F200:F204)</f>
        <v>20000</v>
      </c>
      <c r="G199" s="10">
        <f t="shared" si="20"/>
        <v>26000</v>
      </c>
      <c r="H199" s="10">
        <f t="shared" si="20"/>
        <v>0</v>
      </c>
      <c r="I199" s="10">
        <f t="shared" si="20"/>
        <v>0</v>
      </c>
      <c r="J199" s="10">
        <f t="shared" si="20"/>
        <v>0</v>
      </c>
      <c r="K199" s="10">
        <f t="shared" si="20"/>
        <v>0</v>
      </c>
      <c r="L199" s="10">
        <v>50000</v>
      </c>
      <c r="M199" s="10"/>
      <c r="N199" s="10"/>
    </row>
    <row r="200" spans="1:14" ht="12.75">
      <c r="A200" s="6">
        <v>42149</v>
      </c>
      <c r="B200" s="6" t="s">
        <v>122</v>
      </c>
      <c r="C200" s="6"/>
      <c r="D200" s="6"/>
      <c r="E200" s="6"/>
      <c r="F200" s="6"/>
      <c r="G200" s="6"/>
      <c r="H200" s="6"/>
      <c r="I200" s="6"/>
      <c r="J200" s="6"/>
      <c r="K200" s="6"/>
      <c r="L200" s="10">
        <f t="shared" si="17"/>
        <v>0</v>
      </c>
      <c r="M200" s="6"/>
      <c r="N200" s="6"/>
    </row>
    <row r="201" spans="1:14" ht="12.75">
      <c r="A201" s="6">
        <v>42273</v>
      </c>
      <c r="B201" s="6" t="s">
        <v>100</v>
      </c>
      <c r="C201" s="6"/>
      <c r="D201" s="6"/>
      <c r="E201" s="6"/>
      <c r="F201" s="6">
        <v>20000</v>
      </c>
      <c r="G201" s="6">
        <v>25000</v>
      </c>
      <c r="H201" s="6"/>
      <c r="I201" s="6">
        <v>0</v>
      </c>
      <c r="J201" s="6"/>
      <c r="K201" s="6"/>
      <c r="L201" s="10">
        <v>45000</v>
      </c>
      <c r="M201" s="6"/>
      <c r="N201" s="6"/>
    </row>
    <row r="202" spans="1:14" ht="12.75">
      <c r="A202" s="6">
        <v>42319</v>
      </c>
      <c r="B202" s="6" t="s">
        <v>123</v>
      </c>
      <c r="C202" s="6"/>
      <c r="D202" s="6"/>
      <c r="E202" s="6"/>
      <c r="F202" s="6"/>
      <c r="G202" s="6"/>
      <c r="H202" s="6"/>
      <c r="I202" s="6"/>
      <c r="J202" s="6"/>
      <c r="K202" s="6"/>
      <c r="L202" s="10">
        <f t="shared" si="17"/>
        <v>0</v>
      </c>
      <c r="M202" s="6"/>
      <c r="N202" s="6"/>
    </row>
    <row r="203" spans="1:14" ht="12.75">
      <c r="A203" s="6">
        <v>42411</v>
      </c>
      <c r="B203" s="6" t="s">
        <v>124</v>
      </c>
      <c r="C203" s="6">
        <v>4000</v>
      </c>
      <c r="D203" s="6"/>
      <c r="E203" s="6"/>
      <c r="F203" s="6"/>
      <c r="G203" s="6">
        <v>1000</v>
      </c>
      <c r="H203" s="6"/>
      <c r="I203" s="6"/>
      <c r="J203" s="6"/>
      <c r="K203" s="6"/>
      <c r="L203" s="10">
        <f t="shared" si="17"/>
        <v>5000</v>
      </c>
      <c r="M203" s="6"/>
      <c r="N203" s="6"/>
    </row>
    <row r="204" spans="1:14" ht="12.75">
      <c r="A204" s="19">
        <v>45411</v>
      </c>
      <c r="B204" s="19" t="s">
        <v>125</v>
      </c>
      <c r="C204" s="6"/>
      <c r="D204" s="6"/>
      <c r="E204" s="6"/>
      <c r="F204" s="6"/>
      <c r="G204" s="6"/>
      <c r="H204" s="6"/>
      <c r="I204" s="6"/>
      <c r="J204" s="6"/>
      <c r="K204" s="6"/>
      <c r="L204" s="10">
        <f t="shared" si="17"/>
        <v>0</v>
      </c>
      <c r="M204" s="6"/>
      <c r="N204" s="6"/>
    </row>
    <row r="205" spans="1:14" ht="12.75">
      <c r="A205" s="25" t="s">
        <v>127</v>
      </c>
      <c r="B205" s="17"/>
      <c r="C205" s="10">
        <f>SUM(C149+C198)</f>
        <v>6472061</v>
      </c>
      <c r="D205" s="10">
        <v>0</v>
      </c>
      <c r="E205" s="10">
        <f aca="true" t="shared" si="21" ref="E205:K205">SUM(E149+E198)</f>
        <v>65000</v>
      </c>
      <c r="F205" s="10">
        <f t="shared" si="21"/>
        <v>313000</v>
      </c>
      <c r="G205" s="10">
        <v>491000</v>
      </c>
      <c r="H205" s="10">
        <f t="shared" si="21"/>
        <v>30000</v>
      </c>
      <c r="I205" s="10">
        <f t="shared" si="21"/>
        <v>0</v>
      </c>
      <c r="J205" s="10">
        <f t="shared" si="21"/>
        <v>0</v>
      </c>
      <c r="K205" s="10">
        <f t="shared" si="21"/>
        <v>0</v>
      </c>
      <c r="L205" s="10">
        <v>7371061</v>
      </c>
      <c r="M205" s="10">
        <v>7371061</v>
      </c>
      <c r="N205" s="10">
        <v>7371061</v>
      </c>
    </row>
    <row r="206" spans="1:14" ht="13.5" thickBo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3.5" thickBot="1">
      <c r="A207" s="15"/>
      <c r="B207" s="26" t="s">
        <v>128</v>
      </c>
      <c r="C207" s="26">
        <f aca="true" t="shared" si="22" ref="C207:K207">SUM(C139+C205)</f>
        <v>6472061</v>
      </c>
      <c r="D207" s="26">
        <v>1049371</v>
      </c>
      <c r="E207" s="26">
        <f t="shared" si="22"/>
        <v>65000</v>
      </c>
      <c r="F207" s="26">
        <f t="shared" si="22"/>
        <v>313000</v>
      </c>
      <c r="G207" s="26">
        <v>491000</v>
      </c>
      <c r="H207" s="26">
        <f t="shared" si="22"/>
        <v>30000</v>
      </c>
      <c r="I207" s="26">
        <f t="shared" si="22"/>
        <v>0</v>
      </c>
      <c r="J207" s="26">
        <f t="shared" si="22"/>
        <v>0</v>
      </c>
      <c r="K207" s="26">
        <f t="shared" si="22"/>
        <v>0</v>
      </c>
      <c r="L207" s="26">
        <v>8420432</v>
      </c>
      <c r="M207" s="26">
        <v>8420432</v>
      </c>
      <c r="N207" s="16">
        <v>8420432</v>
      </c>
    </row>
    <row r="208" spans="1:14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3" ht="12.75">
      <c r="A210" s="28" t="s">
        <v>160</v>
      </c>
      <c r="B210" s="29"/>
      <c r="C210" s="29"/>
    </row>
    <row r="212" ht="12.75">
      <c r="B212" s="4" t="s">
        <v>119</v>
      </c>
    </row>
    <row r="213" ht="12.75">
      <c r="B213" s="13"/>
    </row>
    <row r="215" spans="1:14" ht="12.75">
      <c r="A215" s="10">
        <v>3</v>
      </c>
      <c r="B215" s="10" t="s">
        <v>26</v>
      </c>
      <c r="C215" s="10">
        <f>SUM(C216+C221+C259)</f>
        <v>0</v>
      </c>
      <c r="D215" s="10">
        <f aca="true" t="shared" si="23" ref="D215:N215">SUM(D216+D221+D259)</f>
        <v>0</v>
      </c>
      <c r="E215" s="10">
        <f t="shared" si="23"/>
        <v>0</v>
      </c>
      <c r="F215" s="10">
        <f t="shared" si="23"/>
        <v>0</v>
      </c>
      <c r="G215" s="10">
        <f t="shared" si="23"/>
        <v>0</v>
      </c>
      <c r="H215" s="10">
        <f t="shared" si="23"/>
        <v>0</v>
      </c>
      <c r="I215" s="10">
        <f t="shared" si="23"/>
        <v>0</v>
      </c>
      <c r="J215" s="10">
        <f t="shared" si="23"/>
        <v>0</v>
      </c>
      <c r="K215" s="10">
        <f t="shared" si="23"/>
        <v>0</v>
      </c>
      <c r="L215" s="10">
        <f t="shared" si="23"/>
        <v>0</v>
      </c>
      <c r="M215" s="10">
        <f t="shared" si="23"/>
        <v>0</v>
      </c>
      <c r="N215" s="10">
        <f t="shared" si="23"/>
        <v>0</v>
      </c>
    </row>
    <row r="216" spans="1:14" ht="12.75">
      <c r="A216" s="10">
        <v>31</v>
      </c>
      <c r="B216" s="10" t="s">
        <v>27</v>
      </c>
      <c r="C216" s="10">
        <f>SUM(C217:C220)</f>
        <v>0</v>
      </c>
      <c r="D216" s="10">
        <f aca="true" t="shared" si="24" ref="D216:N216">SUM(D217:D220)</f>
        <v>0</v>
      </c>
      <c r="E216" s="10">
        <f t="shared" si="24"/>
        <v>0</v>
      </c>
      <c r="F216" s="10">
        <f t="shared" si="24"/>
        <v>0</v>
      </c>
      <c r="G216" s="10">
        <f t="shared" si="24"/>
        <v>0</v>
      </c>
      <c r="H216" s="10">
        <f t="shared" si="24"/>
        <v>0</v>
      </c>
      <c r="I216" s="10">
        <f t="shared" si="24"/>
        <v>0</v>
      </c>
      <c r="J216" s="10">
        <f t="shared" si="24"/>
        <v>0</v>
      </c>
      <c r="K216" s="10">
        <f t="shared" si="24"/>
        <v>0</v>
      </c>
      <c r="L216" s="10">
        <f t="shared" si="24"/>
        <v>0</v>
      </c>
      <c r="M216" s="10">
        <f t="shared" si="24"/>
        <v>0</v>
      </c>
      <c r="N216" s="10">
        <f t="shared" si="24"/>
        <v>0</v>
      </c>
    </row>
    <row r="217" spans="1:14" ht="12.75">
      <c r="A217" s="6">
        <v>31111</v>
      </c>
      <c r="B217" s="6" t="s">
        <v>28</v>
      </c>
      <c r="C217" s="6"/>
      <c r="D217" s="6"/>
      <c r="E217" s="6"/>
      <c r="F217" s="6"/>
      <c r="G217" s="10"/>
      <c r="H217" s="10"/>
      <c r="I217" s="10"/>
      <c r="J217" s="10"/>
      <c r="K217" s="10"/>
      <c r="L217" s="10">
        <f aca="true" t="shared" si="25" ref="L217:L269">SUM(C217+E217+G217+H217+I217+J217+K217)</f>
        <v>0</v>
      </c>
      <c r="M217" s="6"/>
      <c r="N217" s="6"/>
    </row>
    <row r="218" spans="1:14" ht="12.75">
      <c r="A218" s="6">
        <v>31219</v>
      </c>
      <c r="B218" s="6" t="s">
        <v>29</v>
      </c>
      <c r="C218" s="6"/>
      <c r="D218" s="6"/>
      <c r="E218" s="6"/>
      <c r="F218" s="6"/>
      <c r="G218" s="10"/>
      <c r="H218" s="10"/>
      <c r="I218" s="10"/>
      <c r="J218" s="10"/>
      <c r="K218" s="10"/>
      <c r="L218" s="10">
        <f t="shared" si="25"/>
        <v>0</v>
      </c>
      <c r="M218" s="6"/>
      <c r="N218" s="6"/>
    </row>
    <row r="219" spans="1:14" ht="12.75">
      <c r="A219" s="6">
        <v>31321</v>
      </c>
      <c r="B219" s="6" t="s">
        <v>30</v>
      </c>
      <c r="C219" s="6"/>
      <c r="D219" s="6"/>
      <c r="E219" s="6"/>
      <c r="F219" s="6"/>
      <c r="G219" s="10"/>
      <c r="H219" s="10"/>
      <c r="I219" s="10"/>
      <c r="J219" s="10"/>
      <c r="K219" s="10"/>
      <c r="L219" s="10">
        <f t="shared" si="25"/>
        <v>0</v>
      </c>
      <c r="M219" s="6"/>
      <c r="N219" s="6"/>
    </row>
    <row r="220" spans="1:14" ht="12.75">
      <c r="A220" s="6">
        <v>31332</v>
      </c>
      <c r="B220" s="6" t="s">
        <v>31</v>
      </c>
      <c r="C220" s="6"/>
      <c r="D220" s="6"/>
      <c r="E220" s="6"/>
      <c r="F220" s="6"/>
      <c r="G220" s="10"/>
      <c r="H220" s="10"/>
      <c r="I220" s="10"/>
      <c r="J220" s="10"/>
      <c r="K220" s="10"/>
      <c r="L220" s="10">
        <f t="shared" si="25"/>
        <v>0</v>
      </c>
      <c r="M220" s="6"/>
      <c r="N220" s="6"/>
    </row>
    <row r="221" spans="1:14" ht="12.75">
      <c r="A221" s="10">
        <v>32</v>
      </c>
      <c r="B221" s="10" t="s">
        <v>32</v>
      </c>
      <c r="C221" s="10">
        <f>SUM(C222:C258)</f>
        <v>0</v>
      </c>
      <c r="D221" s="10">
        <f aca="true" t="shared" si="26" ref="D221:N221">SUM(D222:D258)</f>
        <v>0</v>
      </c>
      <c r="E221" s="10">
        <f t="shared" si="26"/>
        <v>0</v>
      </c>
      <c r="F221" s="10">
        <f t="shared" si="26"/>
        <v>0</v>
      </c>
      <c r="G221" s="10">
        <f t="shared" si="26"/>
        <v>0</v>
      </c>
      <c r="H221" s="10">
        <f t="shared" si="26"/>
        <v>0</v>
      </c>
      <c r="I221" s="10">
        <f t="shared" si="26"/>
        <v>0</v>
      </c>
      <c r="J221" s="10">
        <f t="shared" si="26"/>
        <v>0</v>
      </c>
      <c r="K221" s="10">
        <f t="shared" si="26"/>
        <v>0</v>
      </c>
      <c r="L221" s="10">
        <f t="shared" si="26"/>
        <v>0</v>
      </c>
      <c r="M221" s="10">
        <f t="shared" si="26"/>
        <v>0</v>
      </c>
      <c r="N221" s="10">
        <f t="shared" si="26"/>
        <v>0</v>
      </c>
    </row>
    <row r="222" spans="1:14" ht="12.75">
      <c r="A222" s="6">
        <v>32119</v>
      </c>
      <c r="B222" s="6" t="s">
        <v>96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0">
        <f t="shared" si="25"/>
        <v>0</v>
      </c>
      <c r="M222" s="6"/>
      <c r="N222" s="6"/>
    </row>
    <row r="223" spans="1:14" ht="12.75">
      <c r="A223" s="6">
        <v>32121</v>
      </c>
      <c r="B223" s="6" t="s">
        <v>81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0">
        <f t="shared" si="25"/>
        <v>0</v>
      </c>
      <c r="M223" s="6"/>
      <c r="N223" s="6"/>
    </row>
    <row r="224" spans="1:14" ht="12.75">
      <c r="A224" s="6">
        <v>32131</v>
      </c>
      <c r="B224" s="6" t="s">
        <v>33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0">
        <f t="shared" si="25"/>
        <v>0</v>
      </c>
      <c r="M224" s="6"/>
      <c r="N224" s="6"/>
    </row>
    <row r="225" spans="1:14" ht="12.75">
      <c r="A225" s="6">
        <v>32149</v>
      </c>
      <c r="B225" s="6" t="s">
        <v>34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0">
        <f t="shared" si="25"/>
        <v>0</v>
      </c>
      <c r="M225" s="6"/>
      <c r="N225" s="6"/>
    </row>
    <row r="226" spans="1:14" ht="12.75">
      <c r="A226" s="6">
        <v>32211</v>
      </c>
      <c r="B226" s="6" t="s">
        <v>37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0">
        <f t="shared" si="25"/>
        <v>0</v>
      </c>
      <c r="M226" s="6"/>
      <c r="N226" s="6"/>
    </row>
    <row r="227" spans="1:14" ht="12.75">
      <c r="A227" s="6">
        <v>32219</v>
      </c>
      <c r="B227" s="6" t="s">
        <v>95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0">
        <f t="shared" si="25"/>
        <v>0</v>
      </c>
      <c r="M227" s="6"/>
      <c r="N227" s="6"/>
    </row>
    <row r="228" spans="1:14" ht="12.75">
      <c r="A228" s="6">
        <v>32229</v>
      </c>
      <c r="B228" s="6" t="s">
        <v>38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0">
        <f t="shared" si="25"/>
        <v>0</v>
      </c>
      <c r="M228" s="6"/>
      <c r="N228" s="6"/>
    </row>
    <row r="229" spans="1:14" ht="12.75">
      <c r="A229" s="6">
        <v>32231</v>
      </c>
      <c r="B229" s="6" t="s">
        <v>39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0">
        <f t="shared" si="25"/>
        <v>0</v>
      </c>
      <c r="M229" s="6"/>
      <c r="N229" s="6"/>
    </row>
    <row r="230" spans="1:14" ht="12.75">
      <c r="A230" s="6">
        <v>32233</v>
      </c>
      <c r="B230" s="6" t="s">
        <v>40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0">
        <f t="shared" si="25"/>
        <v>0</v>
      </c>
      <c r="M230" s="6"/>
      <c r="N230" s="6"/>
    </row>
    <row r="231" spans="1:14" ht="12.75">
      <c r="A231" s="6">
        <v>32234</v>
      </c>
      <c r="B231" s="6" t="s">
        <v>41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0">
        <f t="shared" si="25"/>
        <v>0</v>
      </c>
      <c r="M231" s="6"/>
      <c r="N231" s="6"/>
    </row>
    <row r="232" spans="1:14" ht="12.75">
      <c r="A232" s="6">
        <v>32239</v>
      </c>
      <c r="B232" s="6" t="s">
        <v>42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0">
        <f t="shared" si="25"/>
        <v>0</v>
      </c>
      <c r="M232" s="6"/>
      <c r="N232" s="6"/>
    </row>
    <row r="233" spans="1:14" ht="12.75">
      <c r="A233" s="6">
        <v>32244</v>
      </c>
      <c r="B233" s="6" t="s">
        <v>82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0">
        <f t="shared" si="25"/>
        <v>0</v>
      </c>
      <c r="M233" s="6"/>
      <c r="N233" s="6"/>
    </row>
    <row r="234" spans="1:14" ht="12.75">
      <c r="A234" s="6">
        <v>32251</v>
      </c>
      <c r="B234" s="6" t="s">
        <v>43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0">
        <f t="shared" si="25"/>
        <v>0</v>
      </c>
      <c r="M234" s="6"/>
      <c r="N234" s="6"/>
    </row>
    <row r="235" spans="1:14" ht="12.75">
      <c r="A235" s="6">
        <v>32252</v>
      </c>
      <c r="B235" s="6" t="s">
        <v>44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0">
        <f t="shared" si="25"/>
        <v>0</v>
      </c>
      <c r="M235" s="6"/>
      <c r="N235" s="6"/>
    </row>
    <row r="236" spans="1:14" ht="12.75">
      <c r="A236" s="6">
        <v>32271</v>
      </c>
      <c r="B236" s="6" t="s">
        <v>83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0">
        <f t="shared" si="25"/>
        <v>0</v>
      </c>
      <c r="M236" s="6"/>
      <c r="N236" s="6"/>
    </row>
    <row r="237" spans="1:14" ht="12.75">
      <c r="A237" s="6">
        <v>32311</v>
      </c>
      <c r="B237" s="6" t="s">
        <v>84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0">
        <f t="shared" si="25"/>
        <v>0</v>
      </c>
      <c r="M237" s="6"/>
      <c r="N237" s="6"/>
    </row>
    <row r="238" spans="1:14" ht="12.75">
      <c r="A238" s="6">
        <v>32313</v>
      </c>
      <c r="B238" s="6" t="s">
        <v>45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0">
        <f t="shared" si="25"/>
        <v>0</v>
      </c>
      <c r="M238" s="6"/>
      <c r="N238" s="6"/>
    </row>
    <row r="239" spans="1:14" ht="12.75">
      <c r="A239" s="6">
        <v>32319</v>
      </c>
      <c r="B239" s="6" t="s">
        <v>46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0">
        <f t="shared" si="25"/>
        <v>0</v>
      </c>
      <c r="M239" s="6"/>
      <c r="N239" s="6"/>
    </row>
    <row r="240" spans="1:14" ht="12.75">
      <c r="A240" s="6">
        <v>32329</v>
      </c>
      <c r="B240" s="6" t="s">
        <v>47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0">
        <f t="shared" si="25"/>
        <v>0</v>
      </c>
      <c r="M240" s="6"/>
      <c r="N240" s="6"/>
    </row>
    <row r="241" spans="1:14" ht="12.75">
      <c r="A241" s="6">
        <v>32339</v>
      </c>
      <c r="B241" s="6" t="s">
        <v>48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0">
        <f t="shared" si="25"/>
        <v>0</v>
      </c>
      <c r="M241" s="6"/>
      <c r="N241" s="6"/>
    </row>
    <row r="242" spans="1:14" ht="12.75">
      <c r="A242" s="6">
        <v>32349</v>
      </c>
      <c r="B242" s="6" t="s">
        <v>49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0">
        <f t="shared" si="25"/>
        <v>0</v>
      </c>
      <c r="M242" s="6"/>
      <c r="N242" s="6"/>
    </row>
    <row r="243" spans="1:14" ht="12.75">
      <c r="A243" s="6">
        <v>32359</v>
      </c>
      <c r="B243" s="6" t="s">
        <v>50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0">
        <f t="shared" si="25"/>
        <v>0</v>
      </c>
      <c r="M243" s="6"/>
      <c r="N243" s="6"/>
    </row>
    <row r="244" spans="1:14" ht="12.75">
      <c r="A244" s="6">
        <v>32361</v>
      </c>
      <c r="B244" s="6" t="s">
        <v>51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0">
        <f t="shared" si="25"/>
        <v>0</v>
      </c>
      <c r="M244" s="6"/>
      <c r="N244" s="6"/>
    </row>
    <row r="245" spans="1:14" ht="12.75">
      <c r="A245" s="6">
        <v>32369</v>
      </c>
      <c r="B245" s="6" t="s">
        <v>52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0">
        <f t="shared" si="25"/>
        <v>0</v>
      </c>
      <c r="M245" s="6"/>
      <c r="N245" s="6"/>
    </row>
    <row r="246" spans="1:14" ht="12.75">
      <c r="A246" s="6">
        <v>32371</v>
      </c>
      <c r="B246" s="6" t="s">
        <v>53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0">
        <f t="shared" si="25"/>
        <v>0</v>
      </c>
      <c r="M246" s="6"/>
      <c r="N246" s="6"/>
    </row>
    <row r="247" spans="1:14" ht="12.75">
      <c r="A247" s="6">
        <v>32372</v>
      </c>
      <c r="B247" s="6" t="s">
        <v>54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0">
        <f t="shared" si="25"/>
        <v>0</v>
      </c>
      <c r="M247" s="6"/>
      <c r="N247" s="6"/>
    </row>
    <row r="248" spans="1:14" ht="12.75">
      <c r="A248" s="6">
        <v>32379</v>
      </c>
      <c r="B248" s="6" t="s">
        <v>55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0">
        <f t="shared" si="25"/>
        <v>0</v>
      </c>
      <c r="M248" s="6"/>
      <c r="N248" s="6"/>
    </row>
    <row r="249" spans="1:14" ht="12.75">
      <c r="A249" s="6">
        <v>32389</v>
      </c>
      <c r="B249" s="6" t="s">
        <v>56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0">
        <f t="shared" si="25"/>
        <v>0</v>
      </c>
      <c r="M249" s="6"/>
      <c r="N249" s="6"/>
    </row>
    <row r="250" spans="1:14" ht="12.75">
      <c r="A250" s="6">
        <v>32391</v>
      </c>
      <c r="B250" s="6" t="s">
        <v>57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0">
        <f t="shared" si="25"/>
        <v>0</v>
      </c>
      <c r="M250" s="6"/>
      <c r="N250" s="6"/>
    </row>
    <row r="251" spans="1:14" ht="12.75">
      <c r="A251" s="6">
        <v>32399</v>
      </c>
      <c r="B251" s="6" t="s">
        <v>58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0">
        <f t="shared" si="25"/>
        <v>0</v>
      </c>
      <c r="M251" s="6"/>
      <c r="N251" s="6"/>
    </row>
    <row r="252" spans="1:14" ht="12.75">
      <c r="A252" s="6">
        <v>32412</v>
      </c>
      <c r="B252" s="6" t="s">
        <v>85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0">
        <f t="shared" si="25"/>
        <v>0</v>
      </c>
      <c r="M252" s="6"/>
      <c r="N252" s="6"/>
    </row>
    <row r="253" spans="1:14" ht="12.75">
      <c r="A253" s="6">
        <v>32922</v>
      </c>
      <c r="B253" s="6" t="s">
        <v>59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0">
        <f t="shared" si="25"/>
        <v>0</v>
      </c>
      <c r="M253" s="6"/>
      <c r="N253" s="6"/>
    </row>
    <row r="254" spans="1:14" ht="12.75">
      <c r="A254" s="6">
        <v>32923</v>
      </c>
      <c r="B254" s="6" t="s">
        <v>86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0">
        <f t="shared" si="25"/>
        <v>0</v>
      </c>
      <c r="M254" s="6"/>
      <c r="N254" s="6"/>
    </row>
    <row r="255" spans="1:14" ht="12.75">
      <c r="A255" s="6">
        <v>32931</v>
      </c>
      <c r="B255" s="6" t="s">
        <v>60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0">
        <f t="shared" si="25"/>
        <v>0</v>
      </c>
      <c r="M255" s="6"/>
      <c r="N255" s="6"/>
    </row>
    <row r="256" spans="1:14" ht="12.75">
      <c r="A256" s="6">
        <v>32941</v>
      </c>
      <c r="B256" s="6" t="s">
        <v>61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0">
        <f t="shared" si="25"/>
        <v>0</v>
      </c>
      <c r="M256" s="6"/>
      <c r="N256" s="6"/>
    </row>
    <row r="257" spans="1:14" ht="12.75">
      <c r="A257" s="6">
        <v>32952</v>
      </c>
      <c r="B257" s="6" t="s">
        <v>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0">
        <f t="shared" si="25"/>
        <v>0</v>
      </c>
      <c r="M257" s="6"/>
      <c r="N257" s="6"/>
    </row>
    <row r="258" spans="1:14" ht="12.75">
      <c r="A258" s="6">
        <v>32999</v>
      </c>
      <c r="B258" s="6" t="s">
        <v>62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0">
        <f t="shared" si="25"/>
        <v>0</v>
      </c>
      <c r="M258" s="6"/>
      <c r="N258" s="6"/>
    </row>
    <row r="259" spans="1:14" ht="12.75">
      <c r="A259" s="10">
        <v>34</v>
      </c>
      <c r="B259" s="10" t="s">
        <v>63</v>
      </c>
      <c r="C259" s="10">
        <f>SUM(C260:C262)</f>
        <v>0</v>
      </c>
      <c r="D259" s="10">
        <f aca="true" t="shared" si="27" ref="D259:N259">SUM(D260:D262)</f>
        <v>0</v>
      </c>
      <c r="E259" s="10">
        <f t="shared" si="27"/>
        <v>0</v>
      </c>
      <c r="F259" s="10">
        <f t="shared" si="27"/>
        <v>0</v>
      </c>
      <c r="G259" s="10">
        <f t="shared" si="27"/>
        <v>0</v>
      </c>
      <c r="H259" s="10">
        <f t="shared" si="27"/>
        <v>0</v>
      </c>
      <c r="I259" s="10">
        <f t="shared" si="27"/>
        <v>0</v>
      </c>
      <c r="J259" s="10">
        <f t="shared" si="27"/>
        <v>0</v>
      </c>
      <c r="K259" s="10">
        <f t="shared" si="27"/>
        <v>0</v>
      </c>
      <c r="L259" s="10">
        <f t="shared" si="27"/>
        <v>0</v>
      </c>
      <c r="M259" s="10">
        <f t="shared" si="27"/>
        <v>0</v>
      </c>
      <c r="N259" s="10">
        <f t="shared" si="27"/>
        <v>0</v>
      </c>
    </row>
    <row r="260" spans="1:14" ht="12.75">
      <c r="A260" s="6">
        <v>34311</v>
      </c>
      <c r="B260" s="6" t="s">
        <v>64</v>
      </c>
      <c r="C260" s="6"/>
      <c r="D260" s="6"/>
      <c r="E260" s="6"/>
      <c r="F260" s="6"/>
      <c r="G260" s="6"/>
      <c r="H260" s="6"/>
      <c r="I260" s="6"/>
      <c r="J260" s="6"/>
      <c r="K260" s="6"/>
      <c r="L260" s="10">
        <f t="shared" si="25"/>
        <v>0</v>
      </c>
      <c r="M260" s="6"/>
      <c r="N260" s="6"/>
    </row>
    <row r="261" spans="1:14" ht="12.75">
      <c r="A261" s="6">
        <v>34339</v>
      </c>
      <c r="B261" s="6" t="s">
        <v>65</v>
      </c>
      <c r="C261" s="6"/>
      <c r="D261" s="6"/>
      <c r="E261" s="6"/>
      <c r="F261" s="6"/>
      <c r="G261" s="6"/>
      <c r="H261" s="6"/>
      <c r="I261" s="6"/>
      <c r="J261" s="6"/>
      <c r="K261" s="6"/>
      <c r="L261" s="10">
        <f t="shared" si="25"/>
        <v>0</v>
      </c>
      <c r="M261" s="6"/>
      <c r="N261" s="6"/>
    </row>
    <row r="262" spans="1:14" ht="12.75">
      <c r="A262" s="6">
        <v>34349</v>
      </c>
      <c r="B262" s="6" t="s">
        <v>88</v>
      </c>
      <c r="C262" s="6"/>
      <c r="D262" s="6"/>
      <c r="E262" s="6"/>
      <c r="F262" s="6"/>
      <c r="G262" s="6"/>
      <c r="H262" s="6"/>
      <c r="I262" s="6"/>
      <c r="J262" s="6"/>
      <c r="K262" s="6"/>
      <c r="L262" s="10">
        <f t="shared" si="25"/>
        <v>0</v>
      </c>
      <c r="M262" s="6"/>
      <c r="N262" s="6"/>
    </row>
    <row r="263" spans="1:14" ht="12.75">
      <c r="A263" s="10">
        <v>4</v>
      </c>
      <c r="B263" s="10" t="s">
        <v>120</v>
      </c>
      <c r="C263" s="10">
        <f>SUM(C264+P266)</f>
        <v>0</v>
      </c>
      <c r="D263" s="10">
        <f aca="true" t="shared" si="28" ref="D263:N263">SUM(D264+Q266)</f>
        <v>0</v>
      </c>
      <c r="E263" s="10">
        <f t="shared" si="28"/>
        <v>0</v>
      </c>
      <c r="F263" s="10">
        <f t="shared" si="28"/>
        <v>0</v>
      </c>
      <c r="G263" s="10">
        <f t="shared" si="28"/>
        <v>0</v>
      </c>
      <c r="H263" s="10">
        <f t="shared" si="28"/>
        <v>0</v>
      </c>
      <c r="I263" s="10">
        <f t="shared" si="28"/>
        <v>0</v>
      </c>
      <c r="J263" s="10">
        <f t="shared" si="28"/>
        <v>0</v>
      </c>
      <c r="K263" s="10">
        <f t="shared" si="28"/>
        <v>0</v>
      </c>
      <c r="L263" s="10">
        <f t="shared" si="28"/>
        <v>0</v>
      </c>
      <c r="M263" s="10">
        <f t="shared" si="28"/>
        <v>0</v>
      </c>
      <c r="N263" s="10">
        <f t="shared" si="28"/>
        <v>0</v>
      </c>
    </row>
    <row r="264" spans="1:14" ht="12.75">
      <c r="A264" s="10">
        <v>42</v>
      </c>
      <c r="B264" s="10" t="s">
        <v>121</v>
      </c>
      <c r="C264" s="10">
        <f>SUM(C265:C269)</f>
        <v>0</v>
      </c>
      <c r="D264" s="10">
        <f aca="true" t="shared" si="29" ref="D264:N264">SUM(D265:D269)</f>
        <v>0</v>
      </c>
      <c r="E264" s="10">
        <f t="shared" si="29"/>
        <v>0</v>
      </c>
      <c r="F264" s="10">
        <f t="shared" si="29"/>
        <v>0</v>
      </c>
      <c r="G264" s="10">
        <f t="shared" si="29"/>
        <v>0</v>
      </c>
      <c r="H264" s="10">
        <f t="shared" si="29"/>
        <v>0</v>
      </c>
      <c r="I264" s="10">
        <f t="shared" si="29"/>
        <v>0</v>
      </c>
      <c r="J264" s="10">
        <f t="shared" si="29"/>
        <v>0</v>
      </c>
      <c r="K264" s="10">
        <f t="shared" si="29"/>
        <v>0</v>
      </c>
      <c r="L264" s="10">
        <f t="shared" si="29"/>
        <v>0</v>
      </c>
      <c r="M264" s="10">
        <f t="shared" si="29"/>
        <v>0</v>
      </c>
      <c r="N264" s="10">
        <f t="shared" si="29"/>
        <v>0</v>
      </c>
    </row>
    <row r="265" spans="1:14" ht="12.75">
      <c r="A265" s="6">
        <v>42149</v>
      </c>
      <c r="B265" s="6" t="s">
        <v>122</v>
      </c>
      <c r="C265" s="6"/>
      <c r="D265" s="6"/>
      <c r="E265" s="6"/>
      <c r="F265" s="6"/>
      <c r="G265" s="6"/>
      <c r="H265" s="6"/>
      <c r="I265" s="6"/>
      <c r="J265" s="6"/>
      <c r="K265" s="6"/>
      <c r="L265" s="10">
        <f t="shared" si="25"/>
        <v>0</v>
      </c>
      <c r="M265" s="6"/>
      <c r="N265" s="6"/>
    </row>
    <row r="266" spans="1:14" ht="12.75">
      <c r="A266" s="6">
        <v>42273</v>
      </c>
      <c r="B266" s="6" t="s">
        <v>100</v>
      </c>
      <c r="C266" s="6"/>
      <c r="D266" s="6"/>
      <c r="E266" s="6"/>
      <c r="F266" s="6"/>
      <c r="G266" s="6"/>
      <c r="H266" s="6"/>
      <c r="I266" s="6"/>
      <c r="J266" s="6"/>
      <c r="K266" s="6"/>
      <c r="L266" s="10">
        <f t="shared" si="25"/>
        <v>0</v>
      </c>
      <c r="M266" s="6"/>
      <c r="N266" s="6"/>
    </row>
    <row r="267" spans="1:14" ht="12.75">
      <c r="A267" s="6">
        <v>42319</v>
      </c>
      <c r="B267" s="6" t="s">
        <v>123</v>
      </c>
      <c r="C267" s="6"/>
      <c r="D267" s="6"/>
      <c r="E267" s="6"/>
      <c r="F267" s="6"/>
      <c r="G267" s="6"/>
      <c r="H267" s="6"/>
      <c r="I267" s="6"/>
      <c r="J267" s="6"/>
      <c r="K267" s="6"/>
      <c r="L267" s="10">
        <f t="shared" si="25"/>
        <v>0</v>
      </c>
      <c r="M267" s="6"/>
      <c r="N267" s="6"/>
    </row>
    <row r="268" spans="1:14" ht="12.75">
      <c r="A268" s="6">
        <v>42411</v>
      </c>
      <c r="B268" s="6" t="s">
        <v>124</v>
      </c>
      <c r="C268" s="6"/>
      <c r="D268" s="6"/>
      <c r="E268" s="6"/>
      <c r="F268" s="6"/>
      <c r="G268" s="6"/>
      <c r="H268" s="6"/>
      <c r="I268" s="6"/>
      <c r="J268" s="6"/>
      <c r="K268" s="6"/>
      <c r="L268" s="10">
        <f t="shared" si="25"/>
        <v>0</v>
      </c>
      <c r="M268" s="6"/>
      <c r="N268" s="6"/>
    </row>
    <row r="269" spans="1:14" ht="12.75">
      <c r="A269" s="19">
        <v>45411</v>
      </c>
      <c r="B269" s="19" t="s">
        <v>125</v>
      </c>
      <c r="C269" s="6"/>
      <c r="D269" s="6"/>
      <c r="E269" s="6"/>
      <c r="F269" s="6"/>
      <c r="G269" s="6"/>
      <c r="H269" s="6"/>
      <c r="I269" s="6"/>
      <c r="J269" s="6"/>
      <c r="K269" s="6"/>
      <c r="L269" s="10">
        <f t="shared" si="25"/>
        <v>0</v>
      </c>
      <c r="M269" s="6"/>
      <c r="N269" s="6"/>
    </row>
    <row r="270" spans="1:14" ht="12.75">
      <c r="A270" s="25" t="s">
        <v>127</v>
      </c>
      <c r="B270" s="17"/>
      <c r="C270" s="10">
        <f>SUM(C215+C263)</f>
        <v>0</v>
      </c>
      <c r="D270" s="10">
        <f aca="true" t="shared" si="30" ref="D270:N270">SUM(D215+D263)</f>
        <v>0</v>
      </c>
      <c r="E270" s="10">
        <f t="shared" si="30"/>
        <v>0</v>
      </c>
      <c r="F270" s="10">
        <f t="shared" si="30"/>
        <v>0</v>
      </c>
      <c r="G270" s="10">
        <f t="shared" si="30"/>
        <v>0</v>
      </c>
      <c r="H270" s="10">
        <f t="shared" si="30"/>
        <v>0</v>
      </c>
      <c r="I270" s="10">
        <f t="shared" si="30"/>
        <v>0</v>
      </c>
      <c r="J270" s="10">
        <f t="shared" si="30"/>
        <v>0</v>
      </c>
      <c r="K270" s="10">
        <f t="shared" si="30"/>
        <v>0</v>
      </c>
      <c r="L270" s="10">
        <f t="shared" si="30"/>
        <v>0</v>
      </c>
      <c r="M270" s="10">
        <f t="shared" si="30"/>
        <v>0</v>
      </c>
      <c r="N270" s="10">
        <f t="shared" si="30"/>
        <v>0</v>
      </c>
    </row>
    <row r="272" ht="12.75">
      <c r="B272" s="27" t="s">
        <v>164</v>
      </c>
    </row>
    <row r="273" ht="12.75">
      <c r="B273" s="27" t="s">
        <v>177</v>
      </c>
    </row>
    <row r="275" spans="2:12" ht="12.75">
      <c r="B275" t="s">
        <v>175</v>
      </c>
      <c r="G275" t="s">
        <v>166</v>
      </c>
      <c r="J275" t="s">
        <v>168</v>
      </c>
      <c r="L275" t="s">
        <v>170</v>
      </c>
    </row>
    <row r="276" spans="2:12" ht="12.75">
      <c r="B276" t="s">
        <v>176</v>
      </c>
      <c r="G276" t="s">
        <v>167</v>
      </c>
      <c r="J276" t="s">
        <v>169</v>
      </c>
      <c r="L276" t="s">
        <v>171</v>
      </c>
    </row>
    <row r="277" spans="7:12" ht="12.75">
      <c r="G277" t="s">
        <v>165</v>
      </c>
      <c r="J277" t="s">
        <v>173</v>
      </c>
      <c r="L277" t="s">
        <v>172</v>
      </c>
    </row>
  </sheetData>
  <sheetProtection/>
  <mergeCells count="13">
    <mergeCell ref="M7:N7"/>
    <mergeCell ref="A1:N1"/>
    <mergeCell ref="A2:N2"/>
    <mergeCell ref="B4:H4"/>
    <mergeCell ref="C6:K6"/>
    <mergeCell ref="B56:F56"/>
    <mergeCell ref="A210:C210"/>
    <mergeCell ref="A53:C53"/>
    <mergeCell ref="B123:G123"/>
    <mergeCell ref="B113:F113"/>
    <mergeCell ref="F3:G3"/>
    <mergeCell ref="B55:C55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6:7" ht="12.75">
      <c r="F3" s="34" t="s">
        <v>141</v>
      </c>
      <c r="G3" s="34"/>
    </row>
    <row r="4" spans="2:8" ht="12.75">
      <c r="B4" s="41" t="s">
        <v>136</v>
      </c>
      <c r="C4" s="41"/>
      <c r="D4" s="41"/>
      <c r="E4" s="41"/>
      <c r="F4" s="41"/>
      <c r="G4" s="41"/>
      <c r="H4" s="41"/>
    </row>
    <row r="5" ht="13.5" thickBot="1"/>
    <row r="6" spans="1:12" ht="13.5" thickBot="1">
      <c r="A6" s="22" t="s">
        <v>2</v>
      </c>
      <c r="B6" s="22"/>
      <c r="C6" s="35" t="s">
        <v>36</v>
      </c>
      <c r="D6" s="36"/>
      <c r="E6" s="36"/>
      <c r="F6" s="36"/>
      <c r="G6" s="36"/>
      <c r="H6" s="36"/>
      <c r="I6" s="36"/>
      <c r="J6" s="36"/>
      <c r="K6" s="37"/>
      <c r="L6" s="21"/>
    </row>
    <row r="7" spans="1:14" ht="13.5" thickBot="1">
      <c r="A7" s="4"/>
      <c r="B7" s="4"/>
      <c r="C7" s="35" t="s">
        <v>35</v>
      </c>
      <c r="D7" s="36"/>
      <c r="E7" s="37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3" t="s">
        <v>72</v>
      </c>
      <c r="M7" s="38" t="s">
        <v>112</v>
      </c>
      <c r="N7" s="39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4" t="s">
        <v>140</v>
      </c>
      <c r="M8" s="24" t="s">
        <v>152</v>
      </c>
      <c r="N8" s="24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8"/>
      <c r="N9" s="18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32" t="s">
        <v>142</v>
      </c>
      <c r="C56" s="32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32" t="s">
        <v>139</v>
      </c>
      <c r="C57" s="32"/>
      <c r="D57" s="32"/>
      <c r="E57" s="32"/>
      <c r="F57" s="32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20"/>
      <c r="M139" s="20"/>
      <c r="N139" s="20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32"/>
      <c r="C148" s="32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2019-02-06T10:15:31Z</cp:lastPrinted>
  <dcterms:created xsi:type="dcterms:W3CDTF">2011-09-21T19:59:38Z</dcterms:created>
  <dcterms:modified xsi:type="dcterms:W3CDTF">2019-02-06T14:00:59Z</dcterms:modified>
  <cp:category/>
  <cp:version/>
  <cp:contentType/>
  <cp:contentStatus/>
</cp:coreProperties>
</file>