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D4599DAB-2150-46DF-8250-D4E583A3F17B}" xr6:coauthVersionLast="47" xr6:coauthVersionMax="47" xr10:uidLastSave="{00000000-0000-0000-0000-000000000000}"/>
  <bookViews>
    <workbookView xWindow="-120" yWindow="-120" windowWidth="25440" windowHeight="15390" firstSheet="2" activeTab="5" xr2:uid="{00000000-000D-0000-FFFF-FFFF00000000}"/>
  </bookViews>
  <sheets>
    <sheet name="SAŽETAK" sheetId="1" r:id="rId1"/>
    <sheet name="Izvršenje po ekonomskoj klas." sheetId="11" r:id="rId2"/>
    <sheet name="Izvršenje po izvorima" sheetId="3" r:id="rId3"/>
    <sheet name="Izvršenje prema funkcijskoj kl" sheetId="5" r:id="rId4"/>
    <sheet name="Izvršenje Računa financiranja" sheetId="6" r:id="rId5"/>
    <sheet name="POSEBNI DIO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3" l="1"/>
  <c r="I150" i="3"/>
  <c r="I155" i="3"/>
  <c r="I170" i="3"/>
  <c r="I192" i="3"/>
  <c r="I153" i="3"/>
  <c r="I146" i="3"/>
  <c r="I177" i="3"/>
  <c r="I245" i="3"/>
  <c r="I168" i="3"/>
  <c r="I181" i="3"/>
  <c r="I137" i="3"/>
  <c r="I199" i="3"/>
  <c r="I239" i="3"/>
  <c r="I176" i="3"/>
  <c r="I136" i="3"/>
  <c r="I116" i="3"/>
  <c r="G57" i="7"/>
  <c r="G58" i="7"/>
  <c r="G8" i="7"/>
  <c r="G9" i="7"/>
  <c r="G10" i="7"/>
  <c r="G11" i="7"/>
  <c r="G12" i="7"/>
  <c r="G17" i="7"/>
  <c r="G18" i="7"/>
  <c r="G20" i="7"/>
  <c r="G21" i="7"/>
  <c r="G22" i="7"/>
  <c r="G23" i="7"/>
  <c r="G25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3" i="7"/>
  <c r="G54" i="7"/>
  <c r="G55" i="7"/>
  <c r="G56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7" i="7"/>
  <c r="G9" i="6"/>
  <c r="G10" i="6"/>
  <c r="G11" i="6"/>
  <c r="G12" i="6"/>
  <c r="G13" i="6"/>
  <c r="G14" i="6"/>
  <c r="G8" i="6"/>
  <c r="D12" i="5"/>
  <c r="D13" i="5"/>
  <c r="D14" i="5"/>
  <c r="D15" i="5"/>
  <c r="D11" i="5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35" i="3"/>
  <c r="I236" i="3"/>
  <c r="I237" i="3"/>
  <c r="I238" i="3"/>
  <c r="I240" i="3"/>
  <c r="I241" i="3"/>
  <c r="I242" i="3"/>
  <c r="I243" i="3"/>
  <c r="I244" i="3"/>
  <c r="I246" i="3"/>
  <c r="I247" i="3"/>
  <c r="I248" i="3"/>
  <c r="I249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8" i="3"/>
  <c r="I139" i="3"/>
  <c r="I140" i="3"/>
  <c r="I141" i="3"/>
  <c r="I142" i="3"/>
  <c r="I143" i="3"/>
  <c r="I144" i="3"/>
  <c r="I145" i="3"/>
  <c r="I147" i="3"/>
  <c r="I148" i="3"/>
  <c r="I149" i="3"/>
  <c r="I151" i="3"/>
  <c r="I152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9" i="3"/>
  <c r="I171" i="3"/>
  <c r="I172" i="3"/>
  <c r="I173" i="3"/>
  <c r="I174" i="3"/>
  <c r="I175" i="3"/>
  <c r="I178" i="3"/>
  <c r="I179" i="3"/>
  <c r="I180" i="3"/>
  <c r="I182" i="3"/>
  <c r="I183" i="3"/>
  <c r="I184" i="3"/>
  <c r="I185" i="3"/>
  <c r="I186" i="3"/>
  <c r="I187" i="3"/>
  <c r="I188" i="3"/>
  <c r="I189" i="3"/>
  <c r="I190" i="3"/>
  <c r="I191" i="3"/>
  <c r="I193" i="3"/>
  <c r="I194" i="3"/>
  <c r="I195" i="3"/>
  <c r="I196" i="3"/>
  <c r="I197" i="3"/>
  <c r="I198" i="3"/>
  <c r="I200" i="3"/>
  <c r="I201" i="3"/>
  <c r="I202" i="3"/>
  <c r="I203" i="3"/>
  <c r="I204" i="3"/>
  <c r="I205" i="3"/>
  <c r="I206" i="3"/>
  <c r="I207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66" i="3"/>
  <c r="I52" i="3"/>
  <c r="I53" i="3"/>
  <c r="I54" i="3"/>
  <c r="I55" i="3"/>
  <c r="I56" i="3"/>
  <c r="I57" i="3"/>
  <c r="I58" i="3"/>
  <c r="I59" i="3"/>
  <c r="I60" i="3"/>
  <c r="I61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2" i="3"/>
  <c r="I13" i="3"/>
  <c r="I14" i="3"/>
  <c r="I15" i="3"/>
  <c r="I16" i="3"/>
  <c r="I17" i="3"/>
  <c r="I18" i="3"/>
  <c r="I19" i="3"/>
  <c r="I20" i="3"/>
  <c r="I21" i="3"/>
  <c r="I22" i="3"/>
  <c r="I23" i="3"/>
  <c r="I11" i="3"/>
  <c r="H12" i="11"/>
  <c r="H14" i="11"/>
  <c r="H15" i="11"/>
  <c r="H16" i="11"/>
  <c r="H17" i="11"/>
  <c r="H18" i="11"/>
  <c r="H19" i="11"/>
  <c r="H20" i="11"/>
  <c r="H21" i="11"/>
  <c r="H23" i="11"/>
  <c r="H24" i="11"/>
  <c r="H25" i="11"/>
  <c r="H26" i="11"/>
  <c r="H27" i="11"/>
  <c r="H29" i="11"/>
  <c r="H30" i="11"/>
  <c r="H32" i="11"/>
  <c r="H33" i="11"/>
  <c r="H34" i="11"/>
  <c r="H35" i="11"/>
  <c r="H36" i="11"/>
  <c r="H37" i="11"/>
  <c r="H38" i="11"/>
  <c r="H39" i="11"/>
  <c r="H43" i="11"/>
  <c r="H44" i="11"/>
  <c r="H45" i="11"/>
  <c r="H46" i="11"/>
  <c r="H48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7" i="11"/>
  <c r="H11" i="11"/>
  <c r="H25" i="1"/>
  <c r="H26" i="1"/>
  <c r="H27" i="1"/>
  <c r="H31" i="1"/>
  <c r="H32" i="1"/>
  <c r="H33" i="1"/>
  <c r="H34" i="1"/>
  <c r="H35" i="1"/>
  <c r="H16" i="1"/>
  <c r="H17" i="1"/>
  <c r="H19" i="1"/>
  <c r="H20" i="1"/>
  <c r="G28" i="11"/>
  <c r="H28" i="11" s="1"/>
  <c r="H22" i="11"/>
  <c r="G51" i="7"/>
  <c r="F16" i="7"/>
  <c r="F14" i="7" s="1"/>
  <c r="F13" i="7" s="1"/>
  <c r="G13" i="7" s="1"/>
  <c r="G18" i="1"/>
  <c r="H18" i="1" s="1"/>
  <c r="H15" i="1"/>
  <c r="G14" i="7" l="1"/>
  <c r="G16" i="7"/>
  <c r="H13" i="11"/>
  <c r="F15" i="7"/>
  <c r="G15" i="7" s="1"/>
  <c r="F21" i="1"/>
  <c r="G21" i="1"/>
  <c r="H21" i="1" l="1"/>
  <c r="H31" i="11"/>
  <c r="G52" i="7" l="1"/>
  <c r="G19" i="7" l="1"/>
</calcChain>
</file>

<file path=xl/sharedStrings.xml><?xml version="1.0" encoding="utf-8"?>
<sst xmlns="http://schemas.openxmlformats.org/spreadsheetml/2006/main" count="712" uniqueCount="268">
  <si>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</si>
  <si>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</si>
  <si>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</si>
  <si>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</si>
  <si>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</si>
  <si>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</si>
  <si>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</si>
  <si>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</si>
  <si>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</si>
  <si>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</si>
  <si>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</si>
  <si>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</si>
  <si>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</si>
  <si>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</si>
  <si>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</si>
  <si>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</si>
  <si>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</si>
  <si>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</si>
  <si>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</si>
  <si>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</si>
  <si>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</si>
  <si>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</si>
  <si>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</si>
  <si>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</si>
  <si>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</si>
  <si>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</si>
  <si>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</si>
  <si>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</si>
  <si>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</si>
  <si>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</si>
  <si>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</si>
  <si>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</si>
  <si>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</si>
  <si>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</si>
  <si>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</si>
  <si>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</si>
  <si>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</si>
  <si>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</si>
  <si>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</si>
  <si>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</si>
  <si>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</si>
  <si>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</si>
  <si>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</si>
  <si>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</si>
  <si>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od imovine</t>
  </si>
  <si>
    <t>Posebne namjene</t>
  </si>
  <si>
    <t>Prihodi po posebnim propisima</t>
  </si>
  <si>
    <t>Prihodi od prodaje robe i pruženih usluga</t>
  </si>
  <si>
    <t>Decentralizacija</t>
  </si>
  <si>
    <t>Ministarstvo</t>
  </si>
  <si>
    <t>Financijski rashodi</t>
  </si>
  <si>
    <t xml:space="preserve"> J01</t>
  </si>
  <si>
    <t>REDOVNI POSLOVI USTANOVA OSNOVNOG OBRAZOVANJA</t>
  </si>
  <si>
    <t>A 102000</t>
  </si>
  <si>
    <t>Izvor financiranja 1.1.</t>
  </si>
  <si>
    <t>Izvor financiranja 1.3.</t>
  </si>
  <si>
    <t>T103000</t>
  </si>
  <si>
    <t>Oprema, informat., nabava pomagala - OŠ</t>
  </si>
  <si>
    <t>Program: DOPUNSKI NASTAVNI I VANNAST. PROGRAM ŠKOLA I OBRAZ. INSTITUCIJA</t>
  </si>
  <si>
    <t>Glavni program: OBRAZOVANJE</t>
  </si>
  <si>
    <t>Program: OSNOVNO OBRAZOVANJE - ZAKONSKI STANDARD</t>
  </si>
  <si>
    <t>DOPUNSKI NAST. I VANNAST. PROGRAM ŠKOLA I OBR. INSTIT.</t>
  </si>
  <si>
    <t>PROGRAM GRAĐANSKOG ODGOJA U ŠKOLAMA</t>
  </si>
  <si>
    <t>Dopunska sredstava za mat. rashode i opremu škola</t>
  </si>
  <si>
    <t>A102001</t>
  </si>
  <si>
    <t>FINANCIRANJE - OSTALI RASHODI OŠ</t>
  </si>
  <si>
    <t>Izvor financiranja 3.1.1</t>
  </si>
  <si>
    <t>Rashodi za nab. proizv. dug. imov.</t>
  </si>
  <si>
    <t>Rashodi za nab proizv. dug . imov.</t>
  </si>
  <si>
    <t>Izvor financiranja 5.2.1</t>
  </si>
  <si>
    <t>Izvor financiranja 5.4.1</t>
  </si>
  <si>
    <t>Izvor financiranja 4.3.1</t>
  </si>
  <si>
    <t>5.4.1.</t>
  </si>
  <si>
    <t>5.2.1.</t>
  </si>
  <si>
    <t>4.3.1.</t>
  </si>
  <si>
    <t>3.1.1.</t>
  </si>
  <si>
    <t>1.3.</t>
  </si>
  <si>
    <t>1.1.</t>
  </si>
  <si>
    <t>Naknade građanima i kućan. temelju osigur. i druge naknade</t>
  </si>
  <si>
    <t>Opći prih. i primici - dop. sred. KZŽ</t>
  </si>
  <si>
    <t>Opći prih. i prim. - dop. sred. KZŽ</t>
  </si>
  <si>
    <t>09 Obrazovanje</t>
  </si>
  <si>
    <t>091 Predškolsko i osnovno obrazovanje</t>
  </si>
  <si>
    <t>0912 Osnovno obrazovanje</t>
  </si>
  <si>
    <t>096 Dodatne usluge u obrazovanju</t>
  </si>
  <si>
    <t>Opći prihodi i primici - dop. sred. KZŽ</t>
  </si>
  <si>
    <t>Opći prihodi primici - dop. sred. KZŽ</t>
  </si>
  <si>
    <t>Rashodi za nabavu nefinanc. imovine</t>
  </si>
  <si>
    <t>Rashodi za nabavu proizv. dug. imovine</t>
  </si>
  <si>
    <t>Opći prih. i prim.- dop. sred. KZŽ</t>
  </si>
  <si>
    <r>
      <rPr>
        <b/>
        <u/>
        <sz val="10"/>
        <color indexed="8"/>
        <rFont val="Arial"/>
        <family val="2"/>
        <charset val="238"/>
      </rPr>
      <t>VIŠAK</t>
    </r>
    <r>
      <rPr>
        <b/>
        <sz val="10"/>
        <color indexed="8"/>
        <rFont val="Arial"/>
        <family val="2"/>
        <charset val="238"/>
      </rPr>
      <t xml:space="preserve"> / MANJAK IZ PRETHODNE(IH) GODINE KOJI ĆE SE RASPOREDITI / POKRITI</t>
    </r>
  </si>
  <si>
    <t>Naknade građanima i kućanstvima</t>
  </si>
  <si>
    <t>Indeks</t>
  </si>
  <si>
    <t>Odjeljak</t>
  </si>
  <si>
    <t>Osnovni račun</t>
  </si>
  <si>
    <t>Pomoći iz nenadležnog proračuna</t>
  </si>
  <si>
    <t>Tekuće pomoći iz pror. koji nije nadležan</t>
  </si>
  <si>
    <t>Prijenosi između pror. kor. istog proračuna</t>
  </si>
  <si>
    <t>Kapit. prijenosi između pr. korisn. istog pror</t>
  </si>
  <si>
    <t>Prihodi od financijske imovine</t>
  </si>
  <si>
    <t>Prihodi od financijske imovine - kamate</t>
  </si>
  <si>
    <t>Ostali nespomenuti prihodi</t>
  </si>
  <si>
    <t>Prihodi od prodaje proizvoda i robe</t>
  </si>
  <si>
    <t>Prihodi od pruženih usluga</t>
  </si>
  <si>
    <t>Donacije od prav. i fiz. osoba izvan prorač.</t>
  </si>
  <si>
    <t>Tekuće donacije</t>
  </si>
  <si>
    <t>2.1.1.</t>
  </si>
  <si>
    <t>Donacije</t>
  </si>
  <si>
    <t>Kapitalne donacije</t>
  </si>
  <si>
    <t>Prihodi iz nadležnog proračuna</t>
  </si>
  <si>
    <t>Plaće</t>
  </si>
  <si>
    <t>Plaće za redovan rad</t>
  </si>
  <si>
    <t>Plaće za prekovremeni rad</t>
  </si>
  <si>
    <t>Plaće za posebne uvjete rada</t>
  </si>
  <si>
    <t>Ostali rashodi za zaposlene</t>
  </si>
  <si>
    <t>Prihodi od prodaje nefinanc. imovine</t>
  </si>
  <si>
    <t>Prihodi od prodaje dugotrajne imovine</t>
  </si>
  <si>
    <t>Prihodi od prodaje građevinskih objekata</t>
  </si>
  <si>
    <t>Prihodi od prodaje stanova</t>
  </si>
  <si>
    <t>7.1.1.</t>
  </si>
  <si>
    <t>Doprinosi na plaće</t>
  </si>
  <si>
    <t>Dop. za obav. zdrav. osig. na plaću</t>
  </si>
  <si>
    <t>Naknade troškova zaposlenima</t>
  </si>
  <si>
    <t>Službena putovanja</t>
  </si>
  <si>
    <t>Prijevoz na posao</t>
  </si>
  <si>
    <t>Stručno usavršavanje zaposlenika</t>
  </si>
  <si>
    <t>Materijal i energija</t>
  </si>
  <si>
    <t>Uredski mat. i ostali mat. rashodi</t>
  </si>
  <si>
    <t>Namirnice</t>
  </si>
  <si>
    <t>Usluge telefona, pošte i prijevoza</t>
  </si>
  <si>
    <t>Energija</t>
  </si>
  <si>
    <t>Materijal za održavanje</t>
  </si>
  <si>
    <t>Sitni inventar</t>
  </si>
  <si>
    <t>Rashodi za usluge</t>
  </si>
  <si>
    <t>Usluge tek. i invest. održavanja</t>
  </si>
  <si>
    <t>Komunalne usluge</t>
  </si>
  <si>
    <t>Zakupnine i najamnine - licence</t>
  </si>
  <si>
    <t>Zdravstvene usluge</t>
  </si>
  <si>
    <t xml:space="preserve">Intelektualne usluge </t>
  </si>
  <si>
    <t>Računalne usluge</t>
  </si>
  <si>
    <t>Ostale usluge</t>
  </si>
  <si>
    <t>Ostali nespom. rashodi poslovanja</t>
  </si>
  <si>
    <t>Premije osiguranja</t>
  </si>
  <si>
    <t>Reprezentacija</t>
  </si>
  <si>
    <t>Članarine</t>
  </si>
  <si>
    <t>Pristojbe i naknade</t>
  </si>
  <si>
    <t>Ostali rashodi poslovanja</t>
  </si>
  <si>
    <t>Ostali financijski rashodi</t>
  </si>
  <si>
    <t>Bankarske usluge i usluge platnog prometa</t>
  </si>
  <si>
    <t>Zatezne kamate</t>
  </si>
  <si>
    <t>Ostale nakn. građ. i kućans. iz proračuna</t>
  </si>
  <si>
    <t>Naknade građanima i kuć. u naravi</t>
  </si>
  <si>
    <t>Postrojenja i oprema</t>
  </si>
  <si>
    <t>Uredska oprema i namještaj</t>
  </si>
  <si>
    <t>Donacija</t>
  </si>
  <si>
    <t>Oprema</t>
  </si>
  <si>
    <t>Knjige</t>
  </si>
  <si>
    <t>Radna odjeća i obuća</t>
  </si>
  <si>
    <t>Naknade građanima i kućanstvima u naravi</t>
  </si>
  <si>
    <t>Rashodi za nabavu nefinan. imov.</t>
  </si>
  <si>
    <t>Izvor financiranja 2.1.1</t>
  </si>
  <si>
    <t xml:space="preserve">Vlastiti prihodi </t>
  </si>
  <si>
    <t>Uređaji, strojevi i oprema za ost. namjene</t>
  </si>
  <si>
    <t>A 102006  -građanski</t>
  </si>
  <si>
    <t>Kapit.pomoći pror.kor. iz pror. koji nije nadležan</t>
  </si>
  <si>
    <t>Prihodi od prodaje proizvoda i pruž. usluga</t>
  </si>
  <si>
    <t>Prih. iz nadl. pror. za nabavu nefin. imovine</t>
  </si>
  <si>
    <t>UKUPNI PRIHODI POSLOVANJA</t>
  </si>
  <si>
    <t>UKUPNI PRIHODI I PRENESENI VIŠAK</t>
  </si>
  <si>
    <t>Opći prih. i prim. - dop. sred. KZZ</t>
  </si>
  <si>
    <t>Opći prih.i primici - dop. sred. KZŽ</t>
  </si>
  <si>
    <t>2.1.</t>
  </si>
  <si>
    <t>Ostali rashodi</t>
  </si>
  <si>
    <t>Tekuće donacije u naravi</t>
  </si>
  <si>
    <t>Prih. od prodaje nefinanc. imovine</t>
  </si>
  <si>
    <t>izvršenje u odnosu na plan (indeks 3/2)</t>
  </si>
  <si>
    <t>Izvršenje u odnosu na plan           (indeks 4/3)</t>
  </si>
  <si>
    <t>Višak prihoda poslovanja - preneseni</t>
  </si>
  <si>
    <t>izvršenje u odnosu na plan      (indeks 3/2)</t>
  </si>
  <si>
    <t>Izvršenje u odnosu na plan (indeks 3/2)</t>
  </si>
  <si>
    <t>Izvor financiranja 7.1.1.</t>
  </si>
  <si>
    <t>izvršenje u odnosu na plan                           (Indeks3/2)</t>
  </si>
  <si>
    <t>IZVRŠENJE RASHODA PREMA IZVORIMA - 4. razina</t>
  </si>
  <si>
    <t>RAZLIKA - VIŠAK / MANJAK</t>
  </si>
  <si>
    <t>IZVRŠENJE PRIHODA PREMA EKONOMSKOJ KLASIFIKACIJI</t>
  </si>
  <si>
    <t>IZVRŠENJE RASHODA PREMA EKONOMSKOJ KLASIFIKACIJI</t>
  </si>
  <si>
    <t xml:space="preserve">IZVRŠENJE PRIHODA PREMA IZVORIMA </t>
  </si>
  <si>
    <t>IZVRŠENJE PO IZVORIMA - ZBIRNO</t>
  </si>
  <si>
    <t>Oznaka izvora</t>
  </si>
  <si>
    <t>Prihodi za posebne namjene</t>
  </si>
  <si>
    <t>Prihodi od prodaje nefinancijske imovine</t>
  </si>
  <si>
    <t>PRIHODI</t>
  </si>
  <si>
    <t>RASHODI</t>
  </si>
  <si>
    <t>Opći prihodi i primici - dop. sred. K-Z županije</t>
  </si>
  <si>
    <t xml:space="preserve">                                                   UKUPNO RASHODI:</t>
  </si>
  <si>
    <t>II. POSEBNI DIO - rashodi prema izvorima financiranja, programima i aktivnostima</t>
  </si>
  <si>
    <t>POLUGODIŠNJI IZVJEŠTAJ O IZVRŠENJU FINANCIJSKOG PLANA OSNOVNE ŠKOLE SIDE KOŠUTIĆ RADOBOJ
ZA RAZDOBLJE 1-6/2023. GODINE</t>
  </si>
  <si>
    <t>Predsjednica Šk. odbora:</t>
  </si>
  <si>
    <t>OSNOVNA ŠKOLA VELIKO TRGOVIŠĆE</t>
  </si>
  <si>
    <t xml:space="preserve">Ulica Stjepana Radića 27 </t>
  </si>
  <si>
    <t>Prihod od prodaje zemljišta</t>
  </si>
  <si>
    <t xml:space="preserve">Naknada za prijevoz </t>
  </si>
  <si>
    <t>usluge promiđbe i informiranja</t>
  </si>
  <si>
    <t>tek.prijenosi između pr.korisnika</t>
  </si>
  <si>
    <t>JLRS_općina Veliko Trgovišće</t>
  </si>
  <si>
    <t>JLSR_Općina Veliko Trgovišće</t>
  </si>
  <si>
    <t>JLS Općina Veliko Trgovišće</t>
  </si>
  <si>
    <t>JLRS Veliko Trgovišće</t>
  </si>
  <si>
    <t>JLR Veliko Trgovišće</t>
  </si>
  <si>
    <t>Željka Žigman</t>
  </si>
  <si>
    <t>Plan za 2024.</t>
  </si>
  <si>
    <t>Izvršenje 1-6/2024.</t>
  </si>
  <si>
    <t>JLS - Općina veliko trgovišće</t>
  </si>
  <si>
    <t>zakupnine i najamnine</t>
  </si>
  <si>
    <t>naknade građ.u novcu</t>
  </si>
  <si>
    <t xml:space="preserve">sportska i glazbena oprema </t>
  </si>
  <si>
    <t>oprema za održavanje i zaštitu</t>
  </si>
  <si>
    <t>poslovni objekti</t>
  </si>
  <si>
    <t>rashodi za nabavu nef.imovine</t>
  </si>
  <si>
    <t>rashodi za nabavu proizv.dug imovine-ormarići</t>
  </si>
  <si>
    <t>ostali rashodi</t>
  </si>
  <si>
    <t xml:space="preserve">rashodi za zaposlene </t>
  </si>
  <si>
    <t>financijski rashodi</t>
  </si>
  <si>
    <t xml:space="preserve">ukupni rashodi </t>
  </si>
  <si>
    <t>JLRS - općina veliko trgovišće</t>
  </si>
  <si>
    <t>5.4.1.jls vel.trg</t>
  </si>
  <si>
    <t>j.l.s. općina vel.trg</t>
  </si>
  <si>
    <t>4.3.1. posebne namjene</t>
  </si>
  <si>
    <t>posebne namjene</t>
  </si>
  <si>
    <t>donacije</t>
  </si>
  <si>
    <t>Kapitalni projekt K104000Dop.sredstva zaizgradnju dogradnju i adaptaciju škole</t>
  </si>
  <si>
    <t>Sportske dvorane i reak.objektu</t>
  </si>
  <si>
    <t>knjige</t>
  </si>
  <si>
    <t>T103000 -natjecanja, e tehničar ,radionice</t>
  </si>
  <si>
    <t>Plan 2024.</t>
  </si>
  <si>
    <t>DECENTRALIZACIJA</t>
  </si>
  <si>
    <t>OPĆI PRIHODIi primici</t>
  </si>
  <si>
    <t>sportska dvorana i rek.objekti</t>
  </si>
  <si>
    <t>opći prihodi i primici</t>
  </si>
  <si>
    <t>Donacije-sportska oprema</t>
  </si>
  <si>
    <t xml:space="preserve"> </t>
  </si>
  <si>
    <t xml:space="preserve">RKP </t>
  </si>
  <si>
    <t>OŠ Veliko Trgovišće</t>
  </si>
  <si>
    <t xml:space="preserve">                                                   UKUPNO PRIHODI :</t>
  </si>
  <si>
    <t>Urbroj: 2140-81-01-24-1</t>
  </si>
  <si>
    <t>Ravnateljica:</t>
  </si>
  <si>
    <t>Diana Duk-Petek</t>
  </si>
  <si>
    <t>REBALANS FINANCIJSKOG PLANA OSNOVNE ŠKOLE VELIKO TRGOVIŠĆE</t>
  </si>
  <si>
    <t>Plan za 2024</t>
  </si>
  <si>
    <t>rebalans  2024</t>
  </si>
  <si>
    <t xml:space="preserve">naknada za tehničara </t>
  </si>
  <si>
    <t>T103021 projekt baltazar</t>
  </si>
  <si>
    <t>Veliko Trgovišće:10.09.2024</t>
  </si>
  <si>
    <t>REBALANS FINANCIJSKOG PLANA OSNOVNE ŠKOLE VELIKO TRGOVIŠĆE ZA 2024 GODINU</t>
  </si>
  <si>
    <t>Rebalans 2024</t>
  </si>
  <si>
    <t>rashodi za nabavu pr.d.imovine</t>
  </si>
  <si>
    <t>Rebalans</t>
  </si>
  <si>
    <t>vlastiti prihodi</t>
  </si>
  <si>
    <t>ministarstvo</t>
  </si>
  <si>
    <t>plaće-dopr</t>
  </si>
  <si>
    <t>A102000</t>
  </si>
  <si>
    <t>ostale naknade -pomoć inv.</t>
  </si>
  <si>
    <t>prihod od prodaje nef,iovine</t>
  </si>
  <si>
    <t>usluge promiđbe i inf.</t>
  </si>
  <si>
    <t>plače za prekovremeni rad</t>
  </si>
  <si>
    <t>plaće za posebne uvjete rada</t>
  </si>
  <si>
    <t>Klasa: 400-04/24-01/04</t>
  </si>
  <si>
    <t>Veliko Trgovišće: 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</si>
</sst>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0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color rgb="FF000000"/>
      <name val="Arial"/>
      <family val="2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8" fillId="2" borderId="0" xfId="0" applyFont="1" applyFill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3" fillId="0" borderId="3" xfId="0" applyNumberFormat="1" applyFont="1" applyBorder="1" applyAlignment="1">
      <alignment horizontal="right"/>
    </xf>
    <xf numFmtId="0" fontId="9" fillId="3" borderId="2" xfId="0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4" fontId="0" fillId="0" borderId="3" xfId="0" applyNumberFormat="1" applyBorder="1"/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right"/>
    </xf>
    <xf numFmtId="3" fontId="20" fillId="4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3" fontId="20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>
      <alignment horizontal="right" vertical="center" wrapText="1"/>
    </xf>
    <xf numFmtId="4" fontId="20" fillId="2" borderId="3" xfId="0" applyNumberFormat="1" applyFont="1" applyFill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49" fontId="23" fillId="2" borderId="3" xfId="0" quotePrefix="1" applyNumberFormat="1" applyFont="1" applyFill="1" applyBorder="1" applyAlignment="1">
      <alignment horizontal="left" vertical="center"/>
    </xf>
    <xf numFmtId="4" fontId="24" fillId="2" borderId="3" xfId="0" applyNumberFormat="1" applyFont="1" applyFill="1" applyBorder="1" applyAlignment="1">
      <alignment horizontal="right"/>
    </xf>
    <xf numFmtId="16" fontId="23" fillId="2" borderId="3" xfId="0" quotePrefix="1" applyNumberFormat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16" fontId="22" fillId="2" borderId="3" xfId="0" quotePrefix="1" applyNumberFormat="1" applyFont="1" applyFill="1" applyBorder="1" applyAlignment="1">
      <alignment horizontal="left" vertical="center"/>
    </xf>
    <xf numFmtId="4" fontId="22" fillId="2" borderId="3" xfId="0" quotePrefix="1" applyNumberFormat="1" applyFont="1" applyFill="1" applyBorder="1" applyAlignment="1">
      <alignment horizontal="right" vertical="center"/>
    </xf>
    <xf numFmtId="0" fontId="25" fillId="2" borderId="3" xfId="0" quotePrefix="1" applyFont="1" applyFill="1" applyBorder="1" applyAlignment="1">
      <alignment horizontal="left" vertical="center"/>
    </xf>
    <xf numFmtId="4" fontId="25" fillId="2" borderId="3" xfId="0" quotePrefix="1" applyNumberFormat="1" applyFont="1" applyFill="1" applyBorder="1" applyAlignment="1">
      <alignment horizontal="right" vertical="center"/>
    </xf>
    <xf numFmtId="4" fontId="26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/>
    </xf>
    <xf numFmtId="4" fontId="28" fillId="2" borderId="3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 wrapText="1"/>
    </xf>
    <xf numFmtId="4" fontId="22" fillId="2" borderId="3" xfId="0" quotePrefix="1" applyNumberFormat="1" applyFont="1" applyFill="1" applyBorder="1" applyAlignment="1">
      <alignment horizontal="right" vertical="center" wrapText="1"/>
    </xf>
    <xf numFmtId="14" fontId="23" fillId="2" borderId="3" xfId="0" quotePrefix="1" applyNumberFormat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4" fontId="25" fillId="2" borderId="3" xfId="0" applyNumberFormat="1" applyFont="1" applyFill="1" applyBorder="1" applyAlignment="1">
      <alignment horizontal="right" vertical="center" wrapText="1"/>
    </xf>
    <xf numFmtId="4" fontId="29" fillId="0" borderId="3" xfId="0" applyNumberFormat="1" applyFont="1" applyBorder="1"/>
    <xf numFmtId="4" fontId="30" fillId="0" borderId="3" xfId="0" applyNumberFormat="1" applyFont="1" applyBorder="1"/>
    <xf numFmtId="14" fontId="22" fillId="2" borderId="3" xfId="0" quotePrefix="1" applyNumberFormat="1" applyFont="1" applyFill="1" applyBorder="1" applyAlignment="1">
      <alignment horizontal="left" vertical="center"/>
    </xf>
    <xf numFmtId="14" fontId="25" fillId="2" borderId="3" xfId="0" quotePrefix="1" applyNumberFormat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14" fontId="23" fillId="2" borderId="3" xfId="0" applyNumberFormat="1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4" fontId="26" fillId="2" borderId="4" xfId="0" applyNumberFormat="1" applyFont="1" applyFill="1" applyBorder="1" applyAlignment="1">
      <alignment horizontal="right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4" fillId="2" borderId="4" xfId="0" applyNumberFormat="1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left" vertical="center" wrapText="1" indent="1"/>
    </xf>
    <xf numFmtId="0" fontId="28" fillId="2" borderId="2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horizontal="left" vertical="center" wrapText="1" inden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/>
    </xf>
    <xf numFmtId="1" fontId="20" fillId="4" borderId="3" xfId="0" applyNumberFormat="1" applyFont="1" applyFill="1" applyBorder="1" applyAlignment="1">
      <alignment horizontal="center" vertical="center" wrapText="1"/>
    </xf>
    <xf numFmtId="1" fontId="18" fillId="4" borderId="3" xfId="0" applyNumberFormat="1" applyFont="1" applyFill="1" applyBorder="1" applyAlignment="1">
      <alignment horizontal="center" vertical="center" wrapText="1"/>
    </xf>
    <xf numFmtId="4" fontId="28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23" fillId="2" borderId="3" xfId="0" applyFont="1" applyFill="1" applyBorder="1" applyAlignment="1">
      <alignment horizontal="left" vertical="center"/>
    </xf>
    <xf numFmtId="14" fontId="23" fillId="2" borderId="3" xfId="0" applyNumberFormat="1" applyFont="1" applyFill="1" applyBorder="1" applyAlignment="1">
      <alignment horizontal="left" vertical="center"/>
    </xf>
    <xf numFmtId="4" fontId="31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9" fillId="0" borderId="3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4" fontId="27" fillId="2" borderId="3" xfId="0" quotePrefix="1" applyNumberFormat="1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left" vertical="center" wrapText="1"/>
    </xf>
    <xf numFmtId="4" fontId="27" fillId="2" borderId="3" xfId="0" applyNumberFormat="1" applyFont="1" applyFill="1" applyBorder="1" applyAlignment="1">
      <alignment horizontal="right" vertical="center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vertical="center" wrapText="1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3" xfId="0" quotePrefix="1" applyNumberFormat="1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vertical="center" wrapText="1"/>
    </xf>
    <xf numFmtId="1" fontId="32" fillId="0" borderId="0" xfId="0" applyNumberFormat="1" applyFont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4" fontId="33" fillId="0" borderId="3" xfId="0" applyNumberFormat="1" applyFont="1" applyBorder="1"/>
    <xf numFmtId="4" fontId="21" fillId="0" borderId="3" xfId="0" applyNumberFormat="1" applyFont="1" applyBorder="1"/>
    <xf numFmtId="0" fontId="20" fillId="2" borderId="2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 indent="1"/>
    </xf>
    <xf numFmtId="0" fontId="24" fillId="2" borderId="2" xfId="0" applyFont="1" applyFill="1" applyBorder="1" applyAlignment="1">
      <alignment horizontal="left" vertical="center" wrapText="1" indent="1"/>
    </xf>
    <xf numFmtId="0" fontId="24" fillId="2" borderId="4" xfId="0" applyFont="1" applyFill="1" applyBorder="1" applyAlignment="1">
      <alignment horizontal="left" vertical="center" wrapText="1" indent="1"/>
    </xf>
    <xf numFmtId="0" fontId="3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5" fillId="0" borderId="0" xfId="0" applyNumberFormat="1" applyFont="1" applyAlignment="1">
      <alignment horizontal="center" vertical="center" wrapText="1"/>
    </xf>
    <xf numFmtId="4" fontId="1" fillId="0" borderId="3" xfId="0" applyNumberFormat="1" applyFont="1" applyBorder="1"/>
    <xf numFmtId="4" fontId="37" fillId="0" borderId="0" xfId="0" applyNumberFormat="1" applyFont="1"/>
    <xf numFmtId="0" fontId="38" fillId="2" borderId="3" xfId="0" quotePrefix="1" applyFont="1" applyFill="1" applyBorder="1" applyAlignment="1">
      <alignment horizontal="left" vertical="center"/>
    </xf>
    <xf numFmtId="4" fontId="39" fillId="2" borderId="3" xfId="0" applyNumberFormat="1" applyFont="1" applyFill="1" applyBorder="1" applyAlignment="1">
      <alignment horizontal="right"/>
    </xf>
    <xf numFmtId="4" fontId="40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3" fillId="0" borderId="3" xfId="0" applyFont="1" applyBorder="1"/>
    <xf numFmtId="1" fontId="32" fillId="0" borderId="3" xfId="0" applyNumberFormat="1" applyFont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21" fillId="0" borderId="1" xfId="0" applyFont="1" applyBorder="1"/>
    <xf numFmtId="0" fontId="21" fillId="0" borderId="4" xfId="0" applyFont="1" applyBorder="1"/>
    <xf numFmtId="0" fontId="21" fillId="0" borderId="2" xfId="0" applyFont="1" applyBorder="1"/>
    <xf numFmtId="0" fontId="33" fillId="0" borderId="1" xfId="0" applyFont="1" applyBorder="1"/>
    <xf numFmtId="0" fontId="33" fillId="0" borderId="2" xfId="0" applyFont="1" applyBorder="1"/>
    <xf numFmtId="0" fontId="33" fillId="0" borderId="4" xfId="0" applyFont="1" applyBorder="1"/>
    <xf numFmtId="0" fontId="0" fillId="0" borderId="3" xfId="0" applyBorder="1"/>
    <xf numFmtId="0" fontId="33" fillId="0" borderId="3" xfId="0" applyFont="1" applyBorder="1" applyAlignment="1">
      <alignment horizontal="left"/>
    </xf>
    <xf numFmtId="0" fontId="20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0" workbookViewId="0">
      <selection activeCell="E4" sqref="E4"/>
    </sheetView>
  </sheetViews>
  <sheetFormatPr defaultRowHeight="15" x14ac:dyDescent="0.25"/>
  <cols>
    <col min="5" max="5" width="26.5703125" customWidth="1"/>
    <col min="6" max="6" width="20.140625" style="37" customWidth="1"/>
    <col min="7" max="7" width="18.7109375" style="37" customWidth="1"/>
    <col min="8" max="8" width="11.28515625" style="37" customWidth="1"/>
  </cols>
  <sheetData>
    <row r="1" spans="1:8" x14ac:dyDescent="0.25">
      <c r="A1" s="26" t="s">
        <v>198</v>
      </c>
      <c r="B1" s="26"/>
      <c r="C1" s="26"/>
    </row>
    <row r="2" spans="1:8" x14ac:dyDescent="0.25">
      <c r="A2" s="26" t="s">
        <v>199</v>
      </c>
      <c r="B2" s="26"/>
      <c r="C2" s="26"/>
    </row>
    <row r="3" spans="1:8" x14ac:dyDescent="0.25">
      <c r="A3" t="s">
        <v>266</v>
      </c>
    </row>
    <row r="4" spans="1:8" x14ac:dyDescent="0.25">
      <c r="A4" t="s">
        <v>244</v>
      </c>
    </row>
    <row r="5" spans="1:8" ht="13.5" customHeight="1" x14ac:dyDescent="0.25">
      <c r="A5" t="s">
        <v>252</v>
      </c>
    </row>
    <row r="7" spans="1:8" ht="42" customHeight="1" x14ac:dyDescent="0.25">
      <c r="A7" s="160" t="s">
        <v>253</v>
      </c>
      <c r="B7" s="160"/>
      <c r="C7" s="160"/>
      <c r="D7" s="160"/>
      <c r="E7" s="160"/>
      <c r="F7" s="160"/>
      <c r="G7" s="160"/>
      <c r="H7" s="160"/>
    </row>
    <row r="8" spans="1:8" ht="18" customHeight="1" x14ac:dyDescent="0.25">
      <c r="A8" s="3"/>
      <c r="B8" s="3"/>
      <c r="C8" s="3"/>
      <c r="D8" s="3"/>
      <c r="E8" s="3"/>
      <c r="F8" s="29"/>
      <c r="G8" s="29"/>
      <c r="H8" s="29"/>
    </row>
    <row r="9" spans="1:8" ht="15.75" x14ac:dyDescent="0.25">
      <c r="A9" s="160" t="s">
        <v>27</v>
      </c>
      <c r="B9" s="160"/>
      <c r="C9" s="160"/>
      <c r="D9" s="160"/>
      <c r="E9" s="160"/>
      <c r="F9" s="160"/>
      <c r="G9" s="164"/>
      <c r="H9" s="44"/>
    </row>
    <row r="10" spans="1:8" ht="18" x14ac:dyDescent="0.25">
      <c r="A10" s="3"/>
      <c r="B10" s="3"/>
      <c r="C10" s="3"/>
      <c r="D10" s="3"/>
      <c r="E10" s="3"/>
      <c r="F10" s="29"/>
      <c r="G10" s="38"/>
      <c r="H10" s="38"/>
    </row>
    <row r="11" spans="1:8" ht="18" customHeight="1" x14ac:dyDescent="0.25">
      <c r="A11" s="160" t="s">
        <v>35</v>
      </c>
      <c r="B11" s="163"/>
      <c r="C11" s="163"/>
      <c r="D11" s="163"/>
      <c r="E11" s="163"/>
      <c r="F11" s="163"/>
      <c r="G11" s="163"/>
      <c r="H11" s="43"/>
    </row>
    <row r="12" spans="1:8" ht="18" x14ac:dyDescent="0.25">
      <c r="A12" s="1"/>
      <c r="B12" s="2"/>
      <c r="C12" s="2"/>
      <c r="D12" s="2"/>
      <c r="E12" s="5"/>
      <c r="F12" s="30"/>
      <c r="G12" s="30"/>
      <c r="H12" s="45"/>
    </row>
    <row r="13" spans="1:8" ht="24.75" x14ac:dyDescent="0.25">
      <c r="A13" s="20"/>
      <c r="B13" s="21"/>
      <c r="C13" s="21"/>
      <c r="D13" s="22"/>
      <c r="E13" s="23"/>
      <c r="F13" s="31" t="s">
        <v>210</v>
      </c>
      <c r="G13" s="31" t="s">
        <v>254</v>
      </c>
      <c r="H13" s="63" t="s">
        <v>176</v>
      </c>
    </row>
    <row r="14" spans="1:8" x14ac:dyDescent="0.25">
      <c r="A14" s="20"/>
      <c r="B14" s="21"/>
      <c r="C14" s="21"/>
      <c r="D14" s="22"/>
      <c r="E14" s="23"/>
      <c r="F14" s="64">
        <v>2</v>
      </c>
      <c r="G14" s="64">
        <v>3</v>
      </c>
      <c r="H14" s="64">
        <v>5</v>
      </c>
    </row>
    <row r="15" spans="1:8" s="26" customFormat="1" x14ac:dyDescent="0.25">
      <c r="A15" s="165" t="s">
        <v>0</v>
      </c>
      <c r="B15" s="166"/>
      <c r="C15" s="166"/>
      <c r="D15" s="166"/>
      <c r="E15" s="167"/>
      <c r="F15" s="56">
        <v>1579035.38</v>
      </c>
      <c r="G15" s="56">
        <v>2049050.13</v>
      </c>
      <c r="H15" s="32">
        <f>F15-G15</f>
        <v>-470014.75</v>
      </c>
    </row>
    <row r="16" spans="1:8" x14ac:dyDescent="0.25">
      <c r="A16" s="168" t="s">
        <v>1</v>
      </c>
      <c r="B16" s="162"/>
      <c r="C16" s="162"/>
      <c r="D16" s="162"/>
      <c r="E16" s="169"/>
      <c r="F16" s="54">
        <v>1562035.38</v>
      </c>
      <c r="G16" s="54">
        <v>2032050.13</v>
      </c>
      <c r="H16" s="32">
        <f t="shared" ref="H16:H35" si="0">F16-G16</f>
        <v>-470014.75</v>
      </c>
    </row>
    <row r="17" spans="1:8" x14ac:dyDescent="0.25">
      <c r="A17" s="170" t="s">
        <v>2</v>
      </c>
      <c r="B17" s="169"/>
      <c r="C17" s="169"/>
      <c r="D17" s="169"/>
      <c r="E17" s="169"/>
      <c r="F17" s="54">
        <v>17000</v>
      </c>
      <c r="G17" s="54">
        <v>17000</v>
      </c>
      <c r="H17" s="32">
        <f t="shared" si="0"/>
        <v>0</v>
      </c>
    </row>
    <row r="18" spans="1:8" s="26" customFormat="1" x14ac:dyDescent="0.25">
      <c r="A18" s="24" t="s">
        <v>3</v>
      </c>
      <c r="B18" s="55"/>
      <c r="C18" s="55"/>
      <c r="D18" s="55"/>
      <c r="E18" s="55"/>
      <c r="F18" s="56">
        <v>1579035.38</v>
      </c>
      <c r="G18" s="56">
        <f t="shared" ref="G18" si="1">SUM(G19+G20)</f>
        <v>2049050.13</v>
      </c>
      <c r="H18" s="32">
        <f t="shared" si="0"/>
        <v>-470014.75</v>
      </c>
    </row>
    <row r="19" spans="1:8" x14ac:dyDescent="0.25">
      <c r="A19" s="161" t="s">
        <v>4</v>
      </c>
      <c r="B19" s="162"/>
      <c r="C19" s="162"/>
      <c r="D19" s="162"/>
      <c r="E19" s="162"/>
      <c r="F19" s="54">
        <v>1528135.38</v>
      </c>
      <c r="G19" s="54">
        <v>1981350.13</v>
      </c>
      <c r="H19" s="32">
        <f t="shared" si="0"/>
        <v>-453214.75</v>
      </c>
    </row>
    <row r="20" spans="1:8" x14ac:dyDescent="0.25">
      <c r="A20" s="170" t="s">
        <v>5</v>
      </c>
      <c r="B20" s="169"/>
      <c r="C20" s="169"/>
      <c r="D20" s="169"/>
      <c r="E20" s="169"/>
      <c r="F20" s="54">
        <v>50900</v>
      </c>
      <c r="G20" s="54">
        <v>67700</v>
      </c>
      <c r="H20" s="32">
        <f t="shared" si="0"/>
        <v>-16800</v>
      </c>
    </row>
    <row r="21" spans="1:8" s="26" customFormat="1" x14ac:dyDescent="0.25">
      <c r="A21" s="172" t="s">
        <v>183</v>
      </c>
      <c r="B21" s="166"/>
      <c r="C21" s="166"/>
      <c r="D21" s="166"/>
      <c r="E21" s="166"/>
      <c r="F21" s="57">
        <f>F15-F18</f>
        <v>0</v>
      </c>
      <c r="G21" s="57">
        <f>G15-G18</f>
        <v>0</v>
      </c>
      <c r="H21" s="32">
        <f t="shared" si="0"/>
        <v>0</v>
      </c>
    </row>
    <row r="22" spans="1:8" ht="18" x14ac:dyDescent="0.25">
      <c r="A22" s="3"/>
      <c r="B22" s="6"/>
      <c r="C22" s="6"/>
      <c r="D22" s="6"/>
      <c r="E22" s="6"/>
      <c r="F22" s="34"/>
      <c r="G22" s="34"/>
      <c r="H22"/>
    </row>
    <row r="23" spans="1:8" ht="18" customHeight="1" x14ac:dyDescent="0.25">
      <c r="A23" s="160" t="s">
        <v>36</v>
      </c>
      <c r="B23" s="163"/>
      <c r="C23" s="163"/>
      <c r="D23" s="163"/>
      <c r="E23" s="163"/>
      <c r="F23" s="163"/>
      <c r="G23" s="163"/>
      <c r="H23"/>
    </row>
    <row r="24" spans="1:8" ht="18" x14ac:dyDescent="0.25">
      <c r="A24" s="3"/>
      <c r="B24" s="6"/>
      <c r="C24" s="6"/>
      <c r="D24" s="6"/>
      <c r="E24" s="6"/>
      <c r="F24" s="34"/>
      <c r="G24" s="34"/>
      <c r="H24"/>
    </row>
    <row r="25" spans="1:8" ht="15.75" customHeight="1" x14ac:dyDescent="0.25">
      <c r="A25" s="168" t="s">
        <v>6</v>
      </c>
      <c r="B25" s="171"/>
      <c r="C25" s="171"/>
      <c r="D25" s="171"/>
      <c r="E25" s="171"/>
      <c r="F25" s="33">
        <v>0</v>
      </c>
      <c r="G25" s="33">
        <v>0</v>
      </c>
      <c r="H25" s="32">
        <f t="shared" si="0"/>
        <v>0</v>
      </c>
    </row>
    <row r="26" spans="1:8" x14ac:dyDescent="0.25">
      <c r="A26" s="168" t="s">
        <v>7</v>
      </c>
      <c r="B26" s="162"/>
      <c r="C26" s="162"/>
      <c r="D26" s="162"/>
      <c r="E26" s="162"/>
      <c r="F26" s="33">
        <v>0</v>
      </c>
      <c r="G26" s="33">
        <v>0</v>
      </c>
      <c r="H26" s="32">
        <f t="shared" si="0"/>
        <v>0</v>
      </c>
    </row>
    <row r="27" spans="1:8" x14ac:dyDescent="0.25">
      <c r="A27" s="172" t="s">
        <v>8</v>
      </c>
      <c r="B27" s="173"/>
      <c r="C27" s="173"/>
      <c r="D27" s="173"/>
      <c r="E27" s="173"/>
      <c r="F27" s="32">
        <v>0</v>
      </c>
      <c r="G27" s="32">
        <v>0</v>
      </c>
      <c r="H27" s="32">
        <f t="shared" si="0"/>
        <v>0</v>
      </c>
    </row>
    <row r="28" spans="1:8" ht="18" x14ac:dyDescent="0.25">
      <c r="A28" s="17"/>
      <c r="B28" s="6"/>
      <c r="C28" s="6"/>
      <c r="D28" s="6"/>
      <c r="E28" s="6"/>
      <c r="F28" s="34"/>
      <c r="G28" s="34"/>
      <c r="H28"/>
    </row>
    <row r="29" spans="1:8" ht="18" customHeight="1" x14ac:dyDescent="0.25">
      <c r="A29" s="160" t="s">
        <v>42</v>
      </c>
      <c r="B29" s="163"/>
      <c r="C29" s="163"/>
      <c r="D29" s="163"/>
      <c r="E29" s="163"/>
      <c r="F29" s="163"/>
      <c r="G29" s="163"/>
      <c r="H29"/>
    </row>
    <row r="30" spans="1:8" ht="18" x14ac:dyDescent="0.25">
      <c r="A30" s="17"/>
      <c r="B30" s="6"/>
      <c r="C30" s="6"/>
      <c r="D30" s="6"/>
      <c r="E30" s="6"/>
      <c r="F30" s="34"/>
      <c r="G30" s="34"/>
      <c r="H30"/>
    </row>
    <row r="31" spans="1:8" x14ac:dyDescent="0.25">
      <c r="A31" s="176" t="s">
        <v>37</v>
      </c>
      <c r="B31" s="177"/>
      <c r="C31" s="177"/>
      <c r="D31" s="177"/>
      <c r="E31" s="178"/>
      <c r="F31" s="35">
        <v>0</v>
      </c>
      <c r="G31" s="35">
        <v>0</v>
      </c>
      <c r="H31" s="32">
        <f t="shared" si="0"/>
        <v>0</v>
      </c>
    </row>
    <row r="32" spans="1:8" ht="30" customHeight="1" x14ac:dyDescent="0.25">
      <c r="A32" s="179" t="s">
        <v>90</v>
      </c>
      <c r="B32" s="180"/>
      <c r="C32" s="180"/>
      <c r="D32" s="180"/>
      <c r="E32" s="181"/>
      <c r="F32" s="36">
        <v>0</v>
      </c>
      <c r="G32" s="36">
        <v>0</v>
      </c>
      <c r="H32" s="32">
        <f t="shared" si="0"/>
        <v>0</v>
      </c>
    </row>
    <row r="33" spans="1:8" x14ac:dyDescent="0.25">
      <c r="H33" s="32">
        <f t="shared" si="0"/>
        <v>0</v>
      </c>
    </row>
    <row r="34" spans="1:8" x14ac:dyDescent="0.25">
      <c r="H34" s="32">
        <f t="shared" si="0"/>
        <v>0</v>
      </c>
    </row>
    <row r="35" spans="1:8" x14ac:dyDescent="0.25">
      <c r="A35" s="161" t="s">
        <v>9</v>
      </c>
      <c r="B35" s="162"/>
      <c r="C35" s="162"/>
      <c r="D35" s="162"/>
      <c r="E35" s="162"/>
      <c r="F35" s="33">
        <v>0</v>
      </c>
      <c r="G35" s="33">
        <v>0</v>
      </c>
      <c r="H35" s="32">
        <f t="shared" si="0"/>
        <v>0</v>
      </c>
    </row>
    <row r="36" spans="1:8" ht="15" customHeight="1" x14ac:dyDescent="0.25">
      <c r="A36" s="174"/>
      <c r="B36" s="174"/>
      <c r="C36" s="174"/>
      <c r="D36" s="174"/>
      <c r="E36" s="174"/>
      <c r="F36" s="174"/>
      <c r="G36" s="174"/>
    </row>
    <row r="37" spans="1:8" x14ac:dyDescent="0.25">
      <c r="H37" s="41"/>
    </row>
    <row r="38" spans="1:8" ht="8.25" customHeight="1" x14ac:dyDescent="0.25">
      <c r="A38" s="174"/>
      <c r="B38" s="175"/>
      <c r="C38" s="175"/>
      <c r="D38" s="175"/>
      <c r="E38" s="175"/>
      <c r="F38" s="175"/>
      <c r="G38" s="175"/>
    </row>
    <row r="39" spans="1:8" ht="29.25" customHeight="1" x14ac:dyDescent="0.25">
      <c r="H39" s="41"/>
    </row>
  </sheetData>
  <mergeCells count="19">
    <mergeCell ref="A38:G38"/>
    <mergeCell ref="A29:G29"/>
    <mergeCell ref="A35:E35"/>
    <mergeCell ref="A36:G36"/>
    <mergeCell ref="A31:E31"/>
    <mergeCell ref="A32:E32"/>
    <mergeCell ref="A25:E25"/>
    <mergeCell ref="A26:E26"/>
    <mergeCell ref="A27:E27"/>
    <mergeCell ref="A20:E20"/>
    <mergeCell ref="A21:E21"/>
    <mergeCell ref="A7:H7"/>
    <mergeCell ref="A19:E19"/>
    <mergeCell ref="A11:G11"/>
    <mergeCell ref="A23:G23"/>
    <mergeCell ref="A9:G9"/>
    <mergeCell ref="A15:E15"/>
    <mergeCell ref="A16:E16"/>
    <mergeCell ref="A17:E17"/>
  </mergeCells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FBA9-F8FE-44C1-9E1D-35E342B8EBF6}">
  <sheetPr>
    <pageSetUpPr fitToPage="1"/>
  </sheetPr>
  <dimension ref="A1:K109"/>
  <sheetViews>
    <sheetView topLeftCell="A79" workbookViewId="0">
      <selection activeCell="E45" sqref="E45"/>
    </sheetView>
  </sheetViews>
  <sheetFormatPr defaultRowHeight="15" x14ac:dyDescent="0.25"/>
  <cols>
    <col min="1" max="1" width="4.7109375" customWidth="1"/>
    <col min="2" max="2" width="5" customWidth="1"/>
    <col min="3" max="3" width="5.42578125" customWidth="1"/>
    <col min="4" max="4" width="5.5703125" customWidth="1"/>
    <col min="5" max="5" width="37" customWidth="1"/>
    <col min="6" max="7" width="15.5703125" style="37" customWidth="1"/>
    <col min="8" max="8" width="15.5703125" customWidth="1"/>
  </cols>
  <sheetData>
    <row r="1" spans="1:11" ht="46.5" customHeight="1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8" customHeight="1" x14ac:dyDescent="0.25">
      <c r="A2" s="3"/>
      <c r="B2" s="3"/>
      <c r="C2" s="3"/>
      <c r="D2" s="3"/>
      <c r="E2" s="3"/>
      <c r="F2" s="29"/>
      <c r="G2" s="29"/>
    </row>
    <row r="3" spans="1:11" ht="15.75" x14ac:dyDescent="0.25">
      <c r="A3" s="160" t="s">
        <v>27</v>
      </c>
      <c r="B3" s="160"/>
      <c r="C3" s="160"/>
      <c r="D3" s="160"/>
      <c r="E3" s="160"/>
      <c r="F3" s="160"/>
      <c r="G3" s="164"/>
    </row>
    <row r="4" spans="1:11" ht="18" x14ac:dyDescent="0.25">
      <c r="A4" s="3"/>
      <c r="B4" s="3"/>
      <c r="C4" s="3"/>
      <c r="D4" s="3"/>
      <c r="E4" s="3"/>
      <c r="F4" s="29"/>
      <c r="G4" s="38"/>
    </row>
    <row r="5" spans="1:11" ht="18" customHeight="1" x14ac:dyDescent="0.25">
      <c r="A5" s="160" t="s">
        <v>11</v>
      </c>
      <c r="B5" s="163"/>
      <c r="C5" s="163"/>
      <c r="D5" s="163"/>
      <c r="E5" s="163"/>
      <c r="F5" s="163"/>
      <c r="G5" s="163"/>
    </row>
    <row r="6" spans="1:11" ht="18" x14ac:dyDescent="0.25">
      <c r="A6" s="3"/>
      <c r="B6" s="3"/>
      <c r="C6" s="3"/>
      <c r="D6" s="3"/>
      <c r="E6" s="3"/>
      <c r="F6" s="29"/>
      <c r="G6" s="38"/>
    </row>
    <row r="7" spans="1:11" ht="15.75" x14ac:dyDescent="0.25">
      <c r="A7" s="160" t="s">
        <v>184</v>
      </c>
      <c r="B7" s="182"/>
      <c r="C7" s="182"/>
      <c r="D7" s="182"/>
      <c r="E7" s="182"/>
      <c r="F7" s="182"/>
      <c r="G7" s="182"/>
    </row>
    <row r="8" spans="1:11" ht="18" x14ac:dyDescent="0.25">
      <c r="A8" s="3"/>
      <c r="B8" s="3"/>
      <c r="C8" s="3"/>
      <c r="D8" s="3"/>
      <c r="E8" s="3"/>
      <c r="F8" s="29"/>
      <c r="G8" s="38"/>
    </row>
    <row r="9" spans="1:11" s="49" customFormat="1" ht="38.450000000000003" customHeight="1" x14ac:dyDescent="0.15">
      <c r="A9" s="46" t="s">
        <v>12</v>
      </c>
      <c r="B9" s="47" t="s">
        <v>13</v>
      </c>
      <c r="C9" s="47" t="s">
        <v>93</v>
      </c>
      <c r="D9" s="47" t="s">
        <v>94</v>
      </c>
      <c r="E9" s="51" t="s">
        <v>10</v>
      </c>
      <c r="F9" s="52" t="s">
        <v>210</v>
      </c>
      <c r="G9" s="52" t="s">
        <v>254</v>
      </c>
      <c r="H9" s="48" t="s">
        <v>178</v>
      </c>
    </row>
    <row r="10" spans="1:11" s="49" customFormat="1" ht="10.15" customHeight="1" x14ac:dyDescent="0.15">
      <c r="A10" s="46"/>
      <c r="B10" s="47"/>
      <c r="C10" s="47"/>
      <c r="D10" s="47"/>
      <c r="E10" s="51"/>
      <c r="F10" s="62">
        <v>2</v>
      </c>
      <c r="G10" s="62">
        <v>3</v>
      </c>
      <c r="H10" s="62">
        <v>5</v>
      </c>
    </row>
    <row r="11" spans="1:11" ht="15.75" customHeight="1" x14ac:dyDescent="0.25">
      <c r="A11" s="65">
        <v>6</v>
      </c>
      <c r="B11" s="65"/>
      <c r="C11" s="65"/>
      <c r="D11" s="65"/>
      <c r="E11" s="65" t="s">
        <v>15</v>
      </c>
      <c r="F11" s="66">
        <v>1562035.38</v>
      </c>
      <c r="G11" s="66">
        <v>2032050.13</v>
      </c>
      <c r="H11" s="87">
        <f>SUM(F11-G11)</f>
        <v>-470014.75</v>
      </c>
    </row>
    <row r="12" spans="1:11" s="26" customFormat="1" ht="22.5" x14ac:dyDescent="0.25">
      <c r="A12" s="65"/>
      <c r="B12" s="65">
        <v>63</v>
      </c>
      <c r="C12" s="65"/>
      <c r="D12" s="65"/>
      <c r="E12" s="65" t="s">
        <v>38</v>
      </c>
      <c r="F12" s="66">
        <v>1397200</v>
      </c>
      <c r="G12" s="66">
        <v>1764570</v>
      </c>
      <c r="H12" s="87">
        <f t="shared" ref="H12:H78" si="0">SUM(F12-G12)</f>
        <v>-367370</v>
      </c>
    </row>
    <row r="13" spans="1:11" s="27" customFormat="1" x14ac:dyDescent="0.25">
      <c r="A13" s="85"/>
      <c r="B13" s="85"/>
      <c r="C13" s="85">
        <v>636</v>
      </c>
      <c r="D13" s="85"/>
      <c r="E13" s="85" t="s">
        <v>95</v>
      </c>
      <c r="F13" s="86">
        <v>1397200</v>
      </c>
      <c r="G13" s="86">
        <v>1764570</v>
      </c>
      <c r="H13" s="87">
        <f t="shared" si="0"/>
        <v>-367370</v>
      </c>
    </row>
    <row r="14" spans="1:11" ht="13.15" customHeight="1" x14ac:dyDescent="0.25">
      <c r="A14" s="134"/>
      <c r="B14" s="134"/>
      <c r="C14" s="134"/>
      <c r="D14" s="134">
        <v>6361</v>
      </c>
      <c r="E14" s="134" t="s">
        <v>96</v>
      </c>
      <c r="F14" s="135">
        <v>1397200</v>
      </c>
      <c r="G14" s="135">
        <v>1764570</v>
      </c>
      <c r="H14" s="87">
        <f t="shared" si="0"/>
        <v>-367370</v>
      </c>
    </row>
    <row r="15" spans="1:11" x14ac:dyDescent="0.25">
      <c r="A15" s="78"/>
      <c r="B15" s="78"/>
      <c r="C15" s="78"/>
      <c r="D15" s="78">
        <v>6362</v>
      </c>
      <c r="E15" s="78" t="s">
        <v>164</v>
      </c>
      <c r="F15" s="79">
        <v>0</v>
      </c>
      <c r="G15" s="79">
        <v>0</v>
      </c>
      <c r="H15" s="87">
        <f t="shared" si="0"/>
        <v>0</v>
      </c>
    </row>
    <row r="16" spans="1:11" s="27" customFormat="1" x14ac:dyDescent="0.25">
      <c r="A16" s="75"/>
      <c r="B16" s="75"/>
      <c r="C16" s="75">
        <v>639</v>
      </c>
      <c r="D16" s="75"/>
      <c r="E16" s="75" t="s">
        <v>97</v>
      </c>
      <c r="F16" s="77">
        <v>0</v>
      </c>
      <c r="G16" s="77">
        <v>0</v>
      </c>
      <c r="H16" s="87">
        <f t="shared" si="0"/>
        <v>0</v>
      </c>
    </row>
    <row r="17" spans="1:8" x14ac:dyDescent="0.25">
      <c r="A17" s="78"/>
      <c r="B17" s="78"/>
      <c r="C17" s="78"/>
      <c r="D17" s="78">
        <v>6391</v>
      </c>
      <c r="E17" s="78" t="s">
        <v>203</v>
      </c>
      <c r="F17" s="79">
        <v>0</v>
      </c>
      <c r="G17" s="79">
        <v>0</v>
      </c>
      <c r="H17" s="87">
        <f t="shared" si="0"/>
        <v>0</v>
      </c>
    </row>
    <row r="18" spans="1:8" s="26" customFormat="1" x14ac:dyDescent="0.25">
      <c r="A18" s="72"/>
      <c r="B18" s="72">
        <v>64</v>
      </c>
      <c r="C18" s="72"/>
      <c r="D18" s="72"/>
      <c r="E18" s="72" t="s">
        <v>44</v>
      </c>
      <c r="F18" s="67">
        <v>10</v>
      </c>
      <c r="G18" s="67">
        <v>10</v>
      </c>
      <c r="H18" s="87">
        <f t="shared" si="0"/>
        <v>0</v>
      </c>
    </row>
    <row r="19" spans="1:8" s="27" customFormat="1" x14ac:dyDescent="0.25">
      <c r="A19" s="75"/>
      <c r="B19" s="75"/>
      <c r="C19" s="75">
        <v>641</v>
      </c>
      <c r="D19" s="75"/>
      <c r="E19" s="75" t="s">
        <v>99</v>
      </c>
      <c r="F19" s="77">
        <v>10</v>
      </c>
      <c r="G19" s="77">
        <v>10</v>
      </c>
      <c r="H19" s="87">
        <f t="shared" si="0"/>
        <v>0</v>
      </c>
    </row>
    <row r="20" spans="1:8" x14ac:dyDescent="0.25">
      <c r="A20" s="78"/>
      <c r="B20" s="78"/>
      <c r="C20" s="78"/>
      <c r="D20" s="78">
        <v>6413</v>
      </c>
      <c r="E20" s="78" t="s">
        <v>100</v>
      </c>
      <c r="F20" s="79">
        <v>10</v>
      </c>
      <c r="G20" s="79">
        <v>10</v>
      </c>
      <c r="H20" s="87">
        <f t="shared" si="0"/>
        <v>0</v>
      </c>
    </row>
    <row r="21" spans="1:8" s="26" customFormat="1" x14ac:dyDescent="0.25">
      <c r="A21" s="72"/>
      <c r="B21" s="72">
        <v>65</v>
      </c>
      <c r="C21" s="72"/>
      <c r="D21" s="72"/>
      <c r="E21" s="80" t="s">
        <v>46</v>
      </c>
      <c r="F21" s="81">
        <v>52970</v>
      </c>
      <c r="G21" s="81">
        <v>74445</v>
      </c>
      <c r="H21" s="87">
        <f t="shared" si="0"/>
        <v>-21475</v>
      </c>
    </row>
    <row r="22" spans="1:8" s="27" customFormat="1" x14ac:dyDescent="0.25">
      <c r="A22" s="75"/>
      <c r="B22" s="75"/>
      <c r="C22" s="75">
        <v>652</v>
      </c>
      <c r="D22" s="75"/>
      <c r="E22" s="138" t="s">
        <v>46</v>
      </c>
      <c r="F22" s="139">
        <v>52970</v>
      </c>
      <c r="G22" s="139">
        <v>74445</v>
      </c>
      <c r="H22" s="87">
        <f t="shared" si="0"/>
        <v>-21475</v>
      </c>
    </row>
    <row r="23" spans="1:8" x14ac:dyDescent="0.25">
      <c r="A23" s="78"/>
      <c r="B23" s="78"/>
      <c r="C23" s="78"/>
      <c r="D23" s="78">
        <v>6526</v>
      </c>
      <c r="E23" s="136" t="s">
        <v>101</v>
      </c>
      <c r="F23" s="79">
        <v>52970</v>
      </c>
      <c r="G23" s="79">
        <v>74445</v>
      </c>
      <c r="H23" s="87">
        <f t="shared" si="0"/>
        <v>-21475</v>
      </c>
    </row>
    <row r="24" spans="1:8" s="26" customFormat="1" ht="13.15" customHeight="1" x14ac:dyDescent="0.25">
      <c r="A24" s="72"/>
      <c r="B24" s="72">
        <v>66</v>
      </c>
      <c r="C24" s="72"/>
      <c r="D24" s="72"/>
      <c r="E24" s="80" t="s">
        <v>47</v>
      </c>
      <c r="F24" s="81">
        <v>4000</v>
      </c>
      <c r="G24" s="81">
        <v>4000</v>
      </c>
      <c r="H24" s="87">
        <f t="shared" si="0"/>
        <v>0</v>
      </c>
    </row>
    <row r="25" spans="1:8" s="27" customFormat="1" ht="13.15" customHeight="1" x14ac:dyDescent="0.25">
      <c r="A25" s="75"/>
      <c r="B25" s="75"/>
      <c r="C25" s="75">
        <v>661</v>
      </c>
      <c r="D25" s="75"/>
      <c r="E25" s="138" t="s">
        <v>165</v>
      </c>
      <c r="F25" s="139">
        <v>4000</v>
      </c>
      <c r="G25" s="139">
        <v>4000</v>
      </c>
      <c r="H25" s="87">
        <f t="shared" si="0"/>
        <v>0</v>
      </c>
    </row>
    <row r="26" spans="1:8" ht="13.15" customHeight="1" x14ac:dyDescent="0.25">
      <c r="A26" s="78"/>
      <c r="B26" s="78"/>
      <c r="C26" s="78"/>
      <c r="D26" s="78">
        <v>6614</v>
      </c>
      <c r="E26" s="136" t="s">
        <v>102</v>
      </c>
      <c r="F26" s="79">
        <v>0</v>
      </c>
      <c r="G26" s="79">
        <v>0</v>
      </c>
      <c r="H26" s="87">
        <f t="shared" si="0"/>
        <v>0</v>
      </c>
    </row>
    <row r="27" spans="1:8" ht="12.6" customHeight="1" x14ac:dyDescent="0.25">
      <c r="A27" s="78"/>
      <c r="B27" s="78"/>
      <c r="C27" s="78"/>
      <c r="D27" s="78">
        <v>6615</v>
      </c>
      <c r="E27" s="136" t="s">
        <v>103</v>
      </c>
      <c r="F27" s="79">
        <v>4000</v>
      </c>
      <c r="G27" s="79">
        <v>4000</v>
      </c>
      <c r="H27" s="87">
        <f t="shared" si="0"/>
        <v>0</v>
      </c>
    </row>
    <row r="28" spans="1:8" s="27" customFormat="1" ht="14.45" customHeight="1" x14ac:dyDescent="0.25">
      <c r="A28" s="75"/>
      <c r="B28" s="75"/>
      <c r="C28" s="75">
        <v>663</v>
      </c>
      <c r="D28" s="75"/>
      <c r="E28" s="138" t="s">
        <v>104</v>
      </c>
      <c r="F28" s="139">
        <v>0</v>
      </c>
      <c r="G28" s="139">
        <f>G29+G30</f>
        <v>9000</v>
      </c>
      <c r="H28" s="87">
        <f t="shared" si="0"/>
        <v>-9000</v>
      </c>
    </row>
    <row r="29" spans="1:8" x14ac:dyDescent="0.25">
      <c r="A29" s="78"/>
      <c r="B29" s="78"/>
      <c r="C29" s="78"/>
      <c r="D29" s="78">
        <v>6631</v>
      </c>
      <c r="E29" s="136" t="s">
        <v>105</v>
      </c>
      <c r="F29" s="79">
        <v>0</v>
      </c>
      <c r="G29" s="79">
        <v>1200</v>
      </c>
      <c r="H29" s="87">
        <f t="shared" si="0"/>
        <v>-1200</v>
      </c>
    </row>
    <row r="30" spans="1:8" x14ac:dyDescent="0.25">
      <c r="A30" s="78"/>
      <c r="B30" s="78"/>
      <c r="C30" s="78"/>
      <c r="D30" s="78">
        <v>6632</v>
      </c>
      <c r="E30" s="136" t="s">
        <v>108</v>
      </c>
      <c r="F30" s="79">
        <v>0</v>
      </c>
      <c r="G30" s="79">
        <v>7800</v>
      </c>
      <c r="H30" s="87">
        <f t="shared" si="0"/>
        <v>-7800</v>
      </c>
    </row>
    <row r="31" spans="1:8" s="26" customFormat="1" ht="22.5" x14ac:dyDescent="0.25">
      <c r="A31" s="72"/>
      <c r="B31" s="72">
        <v>67</v>
      </c>
      <c r="C31" s="72"/>
      <c r="D31" s="72"/>
      <c r="E31" s="65" t="s">
        <v>39</v>
      </c>
      <c r="F31" s="66">
        <v>107855.38</v>
      </c>
      <c r="G31" s="66">
        <v>180025.13</v>
      </c>
      <c r="H31" s="87">
        <f t="shared" si="0"/>
        <v>-72169.75</v>
      </c>
    </row>
    <row r="32" spans="1:8" s="27" customFormat="1" x14ac:dyDescent="0.25">
      <c r="A32" s="75"/>
      <c r="B32" s="75"/>
      <c r="C32" s="75">
        <v>671</v>
      </c>
      <c r="D32" s="75"/>
      <c r="E32" s="85" t="s">
        <v>109</v>
      </c>
      <c r="F32" s="86">
        <v>107855.38</v>
      </c>
      <c r="G32" s="86">
        <v>180025.13</v>
      </c>
      <c r="H32" s="87">
        <f t="shared" si="0"/>
        <v>-72169.75</v>
      </c>
    </row>
    <row r="33" spans="1:8" ht="15" customHeight="1" x14ac:dyDescent="0.25">
      <c r="A33" s="78"/>
      <c r="B33" s="78"/>
      <c r="C33" s="78"/>
      <c r="D33" s="78">
        <v>6711</v>
      </c>
      <c r="E33" s="134" t="s">
        <v>109</v>
      </c>
      <c r="F33" s="135">
        <v>107855.38</v>
      </c>
      <c r="G33" s="135">
        <v>180025.13</v>
      </c>
      <c r="H33" s="87">
        <f t="shared" si="0"/>
        <v>-72169.75</v>
      </c>
    </row>
    <row r="34" spans="1:8" ht="15" customHeight="1" x14ac:dyDescent="0.25">
      <c r="A34" s="78"/>
      <c r="B34" s="78"/>
      <c r="C34" s="78"/>
      <c r="D34" s="78">
        <v>6712</v>
      </c>
      <c r="E34" s="134" t="s">
        <v>166</v>
      </c>
      <c r="F34" s="79">
        <v>0</v>
      </c>
      <c r="G34" s="79">
        <v>0</v>
      </c>
      <c r="H34" s="87">
        <f t="shared" si="0"/>
        <v>0</v>
      </c>
    </row>
    <row r="35" spans="1:8" s="26" customFormat="1" x14ac:dyDescent="0.25">
      <c r="A35" s="72">
        <v>7</v>
      </c>
      <c r="B35" s="72"/>
      <c r="C35" s="72"/>
      <c r="D35" s="72"/>
      <c r="E35" s="65" t="s">
        <v>115</v>
      </c>
      <c r="F35" s="67">
        <v>17000</v>
      </c>
      <c r="G35" s="67">
        <v>17000</v>
      </c>
      <c r="H35" s="87">
        <f t="shared" si="0"/>
        <v>0</v>
      </c>
    </row>
    <row r="36" spans="1:8" s="26" customFormat="1" x14ac:dyDescent="0.25">
      <c r="A36" s="72"/>
      <c r="B36" s="72">
        <v>71</v>
      </c>
      <c r="C36" s="72"/>
      <c r="D36" s="72"/>
      <c r="E36" s="65" t="s">
        <v>116</v>
      </c>
      <c r="F36" s="67">
        <v>17000</v>
      </c>
      <c r="G36" s="67">
        <v>17000</v>
      </c>
      <c r="H36" s="87">
        <f t="shared" si="0"/>
        <v>0</v>
      </c>
    </row>
    <row r="37" spans="1:8" s="27" customFormat="1" x14ac:dyDescent="0.25">
      <c r="A37" s="75"/>
      <c r="B37" s="75"/>
      <c r="C37" s="75">
        <v>711</v>
      </c>
      <c r="D37" s="75"/>
      <c r="E37" s="85" t="s">
        <v>200</v>
      </c>
      <c r="F37" s="77">
        <v>17000</v>
      </c>
      <c r="G37" s="77">
        <v>17000</v>
      </c>
      <c r="H37" s="87">
        <f t="shared" si="0"/>
        <v>0</v>
      </c>
    </row>
    <row r="38" spans="1:8" x14ac:dyDescent="0.25">
      <c r="A38" s="78"/>
      <c r="B38" s="78"/>
      <c r="C38" s="78"/>
      <c r="D38" s="78">
        <v>7111</v>
      </c>
      <c r="E38" s="134" t="s">
        <v>200</v>
      </c>
      <c r="F38" s="79">
        <v>17000</v>
      </c>
      <c r="G38" s="79">
        <v>17000</v>
      </c>
      <c r="H38" s="87">
        <f t="shared" si="0"/>
        <v>0</v>
      </c>
    </row>
    <row r="39" spans="1:8" s="27" customFormat="1" x14ac:dyDescent="0.25">
      <c r="A39" s="75"/>
      <c r="B39" s="75"/>
      <c r="C39" s="75"/>
      <c r="D39" s="75"/>
      <c r="E39" s="85" t="s">
        <v>167</v>
      </c>
      <c r="F39" s="67">
        <v>1579035.38</v>
      </c>
      <c r="G39" s="67">
        <v>2049050.13</v>
      </c>
      <c r="H39" s="87">
        <f t="shared" si="0"/>
        <v>-470014.75</v>
      </c>
    </row>
    <row r="40" spans="1:8" s="26" customFormat="1" ht="36.75" customHeight="1" x14ac:dyDescent="0.25">
      <c r="A40" s="59"/>
      <c r="B40" s="59"/>
      <c r="C40" s="59"/>
      <c r="D40" s="59"/>
      <c r="E40" s="60"/>
      <c r="F40" s="61"/>
      <c r="G40" s="61"/>
    </row>
    <row r="41" spans="1:8" ht="15.75" x14ac:dyDescent="0.25">
      <c r="A41" s="160" t="s">
        <v>185</v>
      </c>
      <c r="B41" s="182"/>
      <c r="C41" s="182"/>
      <c r="D41" s="182"/>
      <c r="E41" s="182"/>
      <c r="F41" s="182"/>
      <c r="G41" s="182"/>
    </row>
    <row r="42" spans="1:8" ht="15.75" x14ac:dyDescent="0.25">
      <c r="A42" s="42"/>
      <c r="B42" s="53"/>
      <c r="C42" s="53"/>
      <c r="D42" s="53"/>
      <c r="E42" s="53"/>
      <c r="F42" s="53"/>
      <c r="G42" s="53"/>
    </row>
    <row r="43" spans="1:8" s="49" customFormat="1" ht="47.45" customHeight="1" x14ac:dyDescent="0.2">
      <c r="A43" s="46" t="s">
        <v>12</v>
      </c>
      <c r="B43" s="47" t="s">
        <v>13</v>
      </c>
      <c r="C43" s="47" t="s">
        <v>93</v>
      </c>
      <c r="D43" s="47" t="s">
        <v>94</v>
      </c>
      <c r="E43" s="51" t="s">
        <v>17</v>
      </c>
      <c r="F43" s="52" t="s">
        <v>210</v>
      </c>
      <c r="G43" s="52" t="s">
        <v>254</v>
      </c>
      <c r="H43" s="87" t="e">
        <f t="shared" si="0"/>
        <v>#VALUE!</v>
      </c>
    </row>
    <row r="44" spans="1:8" s="26" customFormat="1" ht="15.75" customHeight="1" x14ac:dyDescent="0.25">
      <c r="A44" s="65">
        <v>3</v>
      </c>
      <c r="B44" s="65"/>
      <c r="C44" s="65"/>
      <c r="D44" s="65"/>
      <c r="E44" s="65" t="s">
        <v>18</v>
      </c>
      <c r="F44" s="66">
        <v>1528135.38</v>
      </c>
      <c r="G44" s="66">
        <v>1981350.13</v>
      </c>
      <c r="H44" s="87">
        <f t="shared" si="0"/>
        <v>-453214.75</v>
      </c>
    </row>
    <row r="45" spans="1:8" s="26" customFormat="1" ht="15.75" customHeight="1" x14ac:dyDescent="0.25">
      <c r="A45" s="65"/>
      <c r="B45" s="65">
        <v>31</v>
      </c>
      <c r="C45" s="65"/>
      <c r="D45" s="65"/>
      <c r="E45" s="65" t="s">
        <v>19</v>
      </c>
      <c r="F45" s="66">
        <v>1192980</v>
      </c>
      <c r="G45" s="66">
        <v>1571760</v>
      </c>
      <c r="H45" s="87">
        <f t="shared" si="0"/>
        <v>-378780</v>
      </c>
    </row>
    <row r="46" spans="1:8" s="27" customFormat="1" ht="15.75" customHeight="1" x14ac:dyDescent="0.25">
      <c r="A46" s="85"/>
      <c r="B46" s="85"/>
      <c r="C46" s="85">
        <v>311</v>
      </c>
      <c r="D46" s="85"/>
      <c r="E46" s="85" t="s">
        <v>110</v>
      </c>
      <c r="F46" s="86"/>
      <c r="G46" s="86">
        <v>1287000</v>
      </c>
      <c r="H46" s="87">
        <f t="shared" si="0"/>
        <v>-1287000</v>
      </c>
    </row>
    <row r="47" spans="1:8" s="27" customFormat="1" ht="15.75" customHeight="1" x14ac:dyDescent="0.25">
      <c r="A47" s="85"/>
      <c r="B47" s="85"/>
      <c r="C47" s="85"/>
      <c r="D47" s="85">
        <v>3111</v>
      </c>
      <c r="E47" s="85" t="s">
        <v>111</v>
      </c>
      <c r="F47" s="86"/>
      <c r="G47" s="86">
        <v>1237000</v>
      </c>
      <c r="H47" s="87"/>
    </row>
    <row r="48" spans="1:8" ht="15.75" customHeight="1" x14ac:dyDescent="0.25">
      <c r="A48" s="134"/>
      <c r="B48" s="134"/>
      <c r="C48" s="134"/>
      <c r="D48" s="134">
        <v>3111</v>
      </c>
      <c r="E48" s="134" t="s">
        <v>111</v>
      </c>
      <c r="F48" s="135"/>
      <c r="G48" s="135">
        <v>1237000</v>
      </c>
      <c r="H48" s="87">
        <f t="shared" si="0"/>
        <v>-1237000</v>
      </c>
    </row>
    <row r="49" spans="1:8" ht="15.75" customHeight="1" x14ac:dyDescent="0.25">
      <c r="A49" s="134"/>
      <c r="B49" s="134"/>
      <c r="C49" s="134"/>
      <c r="D49" s="134">
        <v>3113</v>
      </c>
      <c r="E49" s="134" t="s">
        <v>264</v>
      </c>
      <c r="F49" s="135"/>
      <c r="G49" s="159">
        <v>20000</v>
      </c>
      <c r="H49" s="87"/>
    </row>
    <row r="50" spans="1:8" ht="15.75" customHeight="1" x14ac:dyDescent="0.25">
      <c r="A50" s="134"/>
      <c r="B50" s="134"/>
      <c r="C50" s="134"/>
      <c r="D50" s="134">
        <v>3113</v>
      </c>
      <c r="E50" s="134" t="s">
        <v>264</v>
      </c>
      <c r="F50" s="135"/>
      <c r="G50" s="135">
        <v>20000</v>
      </c>
      <c r="H50" s="87"/>
    </row>
    <row r="51" spans="1:8" ht="15.75" customHeight="1" x14ac:dyDescent="0.25">
      <c r="A51" s="134"/>
      <c r="B51" s="134"/>
      <c r="C51" s="134"/>
      <c r="D51" s="134">
        <v>3114</v>
      </c>
      <c r="E51" s="134" t="s">
        <v>265</v>
      </c>
      <c r="F51" s="135"/>
      <c r="G51" s="159">
        <v>30000</v>
      </c>
      <c r="H51" s="87"/>
    </row>
    <row r="52" spans="1:8" ht="15.75" customHeight="1" x14ac:dyDescent="0.25">
      <c r="A52" s="134"/>
      <c r="B52" s="134"/>
      <c r="C52" s="134"/>
      <c r="D52" s="134">
        <v>3114</v>
      </c>
      <c r="E52" s="134" t="s">
        <v>265</v>
      </c>
      <c r="F52" s="135"/>
      <c r="G52" s="135">
        <v>30000</v>
      </c>
      <c r="H52" s="87"/>
    </row>
    <row r="53" spans="1:8" s="27" customFormat="1" x14ac:dyDescent="0.25">
      <c r="A53" s="75"/>
      <c r="B53" s="75"/>
      <c r="C53" s="75">
        <v>312</v>
      </c>
      <c r="D53" s="75"/>
      <c r="E53" s="75" t="s">
        <v>114</v>
      </c>
      <c r="F53" s="77"/>
      <c r="G53" s="77">
        <v>72405</v>
      </c>
      <c r="H53" s="87">
        <f t="shared" si="0"/>
        <v>-72405</v>
      </c>
    </row>
    <row r="54" spans="1:8" x14ac:dyDescent="0.25">
      <c r="A54" s="78"/>
      <c r="B54" s="78"/>
      <c r="C54" s="78"/>
      <c r="D54" s="78">
        <v>3121</v>
      </c>
      <c r="E54" s="78" t="s">
        <v>114</v>
      </c>
      <c r="F54" s="133"/>
      <c r="G54" s="133">
        <v>72405</v>
      </c>
      <c r="H54" s="87">
        <f t="shared" si="0"/>
        <v>-72405</v>
      </c>
    </row>
    <row r="55" spans="1:8" s="27" customFormat="1" x14ac:dyDescent="0.25">
      <c r="A55" s="75"/>
      <c r="B55" s="75"/>
      <c r="C55" s="75">
        <v>313</v>
      </c>
      <c r="D55" s="75"/>
      <c r="E55" s="75" t="s">
        <v>120</v>
      </c>
      <c r="F55" s="77"/>
      <c r="G55" s="77">
        <v>212355</v>
      </c>
      <c r="H55" s="87">
        <f t="shared" si="0"/>
        <v>-212355</v>
      </c>
    </row>
    <row r="56" spans="1:8" x14ac:dyDescent="0.25">
      <c r="A56" s="78"/>
      <c r="B56" s="78"/>
      <c r="C56" s="78"/>
      <c r="D56" s="78">
        <v>3132</v>
      </c>
      <c r="E56" s="78" t="s">
        <v>121</v>
      </c>
      <c r="F56" s="133"/>
      <c r="G56" s="133">
        <v>212355</v>
      </c>
      <c r="H56" s="87">
        <f t="shared" si="0"/>
        <v>-212355</v>
      </c>
    </row>
    <row r="57" spans="1:8" s="26" customFormat="1" ht="15" customHeight="1" x14ac:dyDescent="0.25">
      <c r="A57" s="72"/>
      <c r="B57" s="72">
        <v>32</v>
      </c>
      <c r="C57" s="72"/>
      <c r="D57" s="72"/>
      <c r="E57" s="72" t="s">
        <v>30</v>
      </c>
      <c r="F57" s="74">
        <v>293247.38</v>
      </c>
      <c r="G57" s="74">
        <v>361665.13</v>
      </c>
      <c r="H57" s="87">
        <f t="shared" si="0"/>
        <v>-68417.75</v>
      </c>
    </row>
    <row r="58" spans="1:8" s="27" customFormat="1" ht="15" customHeight="1" x14ac:dyDescent="0.25">
      <c r="A58" s="75"/>
      <c r="B58" s="75"/>
      <c r="C58" s="75">
        <v>321</v>
      </c>
      <c r="D58" s="75"/>
      <c r="E58" s="75" t="s">
        <v>122</v>
      </c>
      <c r="F58" s="76"/>
      <c r="G58" s="76">
        <v>91900</v>
      </c>
      <c r="H58" s="87">
        <f t="shared" si="0"/>
        <v>-91900</v>
      </c>
    </row>
    <row r="59" spans="1:8" ht="15" customHeight="1" x14ac:dyDescent="0.25">
      <c r="A59" s="78"/>
      <c r="B59" s="78"/>
      <c r="C59" s="78"/>
      <c r="D59" s="78">
        <v>3211</v>
      </c>
      <c r="E59" s="78" t="s">
        <v>123</v>
      </c>
      <c r="F59" s="133"/>
      <c r="G59" s="133">
        <v>12000</v>
      </c>
      <c r="H59" s="87">
        <f t="shared" si="0"/>
        <v>-12000</v>
      </c>
    </row>
    <row r="60" spans="1:8" ht="15" customHeight="1" x14ac:dyDescent="0.25">
      <c r="A60" s="78"/>
      <c r="B60" s="78"/>
      <c r="C60" s="78"/>
      <c r="D60" s="78">
        <v>3212</v>
      </c>
      <c r="E60" s="78" t="s">
        <v>201</v>
      </c>
      <c r="F60" s="133"/>
      <c r="G60" s="133">
        <v>78600</v>
      </c>
      <c r="H60" s="87">
        <f t="shared" si="0"/>
        <v>-78600</v>
      </c>
    </row>
    <row r="61" spans="1:8" x14ac:dyDescent="0.25">
      <c r="A61" s="78"/>
      <c r="B61" s="78"/>
      <c r="C61" s="78"/>
      <c r="D61" s="78">
        <v>3213</v>
      </c>
      <c r="E61" s="78" t="s">
        <v>125</v>
      </c>
      <c r="F61" s="133"/>
      <c r="G61" s="133">
        <v>1300</v>
      </c>
      <c r="H61" s="87">
        <f t="shared" si="0"/>
        <v>-1300</v>
      </c>
    </row>
    <row r="62" spans="1:8" s="27" customFormat="1" x14ac:dyDescent="0.25">
      <c r="A62" s="75"/>
      <c r="B62" s="75"/>
      <c r="C62" s="75">
        <v>322</v>
      </c>
      <c r="D62" s="75"/>
      <c r="E62" s="75" t="s">
        <v>126</v>
      </c>
      <c r="F62" s="76"/>
      <c r="G62" s="76">
        <v>143425.13</v>
      </c>
      <c r="H62" s="87">
        <f t="shared" si="0"/>
        <v>-143425.13</v>
      </c>
    </row>
    <row r="63" spans="1:8" x14ac:dyDescent="0.25">
      <c r="A63" s="78"/>
      <c r="B63" s="78"/>
      <c r="C63" s="78"/>
      <c r="D63" s="78">
        <v>3221</v>
      </c>
      <c r="E63" s="78" t="s">
        <v>127</v>
      </c>
      <c r="F63" s="133"/>
      <c r="G63" s="133">
        <v>15800</v>
      </c>
      <c r="H63" s="87">
        <f t="shared" si="0"/>
        <v>-15800</v>
      </c>
    </row>
    <row r="64" spans="1:8" x14ac:dyDescent="0.25">
      <c r="A64" s="78"/>
      <c r="B64" s="78"/>
      <c r="C64" s="78"/>
      <c r="D64" s="78">
        <v>3222</v>
      </c>
      <c r="E64" s="78" t="s">
        <v>128</v>
      </c>
      <c r="F64" s="133"/>
      <c r="G64" s="133">
        <v>89000</v>
      </c>
      <c r="H64" s="87">
        <f t="shared" si="0"/>
        <v>-89000</v>
      </c>
    </row>
    <row r="65" spans="1:8" x14ac:dyDescent="0.25">
      <c r="A65" s="78"/>
      <c r="B65" s="78"/>
      <c r="C65" s="78"/>
      <c r="D65" s="78">
        <v>3223</v>
      </c>
      <c r="E65" s="78" t="s">
        <v>130</v>
      </c>
      <c r="F65" s="133"/>
      <c r="G65" s="133">
        <v>34925.129999999997</v>
      </c>
      <c r="H65" s="87">
        <f t="shared" si="0"/>
        <v>-34925.129999999997</v>
      </c>
    </row>
    <row r="66" spans="1:8" x14ac:dyDescent="0.25">
      <c r="A66" s="78"/>
      <c r="B66" s="78"/>
      <c r="C66" s="78"/>
      <c r="D66" s="78">
        <v>3224</v>
      </c>
      <c r="E66" s="78" t="s">
        <v>131</v>
      </c>
      <c r="F66" s="133"/>
      <c r="G66" s="133">
        <v>1400</v>
      </c>
      <c r="H66" s="87">
        <f t="shared" si="0"/>
        <v>-1400</v>
      </c>
    </row>
    <row r="67" spans="1:8" x14ac:dyDescent="0.25">
      <c r="A67" s="78"/>
      <c r="B67" s="78"/>
      <c r="C67" s="78"/>
      <c r="D67" s="78">
        <v>3225</v>
      </c>
      <c r="E67" s="78" t="s">
        <v>132</v>
      </c>
      <c r="F67" s="133"/>
      <c r="G67" s="133">
        <v>2300</v>
      </c>
      <c r="H67" s="87">
        <f t="shared" si="0"/>
        <v>-2300</v>
      </c>
    </row>
    <row r="68" spans="1:8" s="27" customFormat="1" x14ac:dyDescent="0.25">
      <c r="A68" s="75"/>
      <c r="B68" s="75"/>
      <c r="C68" s="75">
        <v>323</v>
      </c>
      <c r="D68" s="75"/>
      <c r="E68" s="75" t="s">
        <v>133</v>
      </c>
      <c r="F68" s="76"/>
      <c r="G68" s="76">
        <v>85200</v>
      </c>
      <c r="H68" s="87">
        <f t="shared" si="0"/>
        <v>-85200</v>
      </c>
    </row>
    <row r="69" spans="1:8" ht="15" customHeight="1" x14ac:dyDescent="0.25">
      <c r="A69" s="78"/>
      <c r="B69" s="78"/>
      <c r="C69" s="78"/>
      <c r="D69" s="78">
        <v>3231</v>
      </c>
      <c r="E69" s="78" t="s">
        <v>129</v>
      </c>
      <c r="F69" s="133"/>
      <c r="G69" s="133">
        <v>9660</v>
      </c>
      <c r="H69" s="87">
        <f t="shared" si="0"/>
        <v>-9660</v>
      </c>
    </row>
    <row r="70" spans="1:8" ht="15" customHeight="1" x14ac:dyDescent="0.25">
      <c r="A70" s="78"/>
      <c r="B70" s="78"/>
      <c r="C70" s="78"/>
      <c r="D70" s="78">
        <v>3232</v>
      </c>
      <c r="E70" s="78" t="s">
        <v>134</v>
      </c>
      <c r="F70" s="133"/>
      <c r="G70" s="133">
        <v>33200</v>
      </c>
      <c r="H70" s="87">
        <f t="shared" si="0"/>
        <v>-33200</v>
      </c>
    </row>
    <row r="71" spans="1:8" ht="13.9" customHeight="1" x14ac:dyDescent="0.25">
      <c r="A71" s="78"/>
      <c r="B71" s="78"/>
      <c r="C71" s="78"/>
      <c r="D71" s="78">
        <v>3234</v>
      </c>
      <c r="E71" s="78" t="s">
        <v>135</v>
      </c>
      <c r="F71" s="133"/>
      <c r="G71" s="133">
        <v>7450</v>
      </c>
      <c r="H71" s="87">
        <f t="shared" si="0"/>
        <v>-7450</v>
      </c>
    </row>
    <row r="72" spans="1:8" x14ac:dyDescent="0.25">
      <c r="A72" s="78"/>
      <c r="B72" s="78"/>
      <c r="C72" s="78"/>
      <c r="D72" s="78">
        <v>3233</v>
      </c>
      <c r="E72" s="78" t="s">
        <v>202</v>
      </c>
      <c r="F72" s="79"/>
      <c r="G72" s="79">
        <v>1130</v>
      </c>
      <c r="H72" s="87">
        <f t="shared" si="0"/>
        <v>-1130</v>
      </c>
    </row>
    <row r="73" spans="1:8" x14ac:dyDescent="0.25">
      <c r="A73" s="78"/>
      <c r="B73" s="78"/>
      <c r="C73" s="78"/>
      <c r="D73" s="78">
        <v>3235</v>
      </c>
      <c r="E73" s="78" t="s">
        <v>213</v>
      </c>
      <c r="F73" s="79"/>
      <c r="G73" s="79">
        <v>0</v>
      </c>
      <c r="H73" s="87">
        <f t="shared" si="0"/>
        <v>0</v>
      </c>
    </row>
    <row r="74" spans="1:8" x14ac:dyDescent="0.25">
      <c r="A74" s="78"/>
      <c r="B74" s="78"/>
      <c r="C74" s="78"/>
      <c r="D74" s="78">
        <v>3236</v>
      </c>
      <c r="E74" s="78" t="s">
        <v>137</v>
      </c>
      <c r="F74" s="133"/>
      <c r="G74" s="133">
        <v>1700</v>
      </c>
      <c r="H74" s="87">
        <f t="shared" si="0"/>
        <v>-1700</v>
      </c>
    </row>
    <row r="75" spans="1:8" x14ac:dyDescent="0.25">
      <c r="A75" s="78"/>
      <c r="B75" s="78"/>
      <c r="C75" s="78"/>
      <c r="D75" s="78">
        <v>3237</v>
      </c>
      <c r="E75" s="78" t="s">
        <v>138</v>
      </c>
      <c r="F75" s="79"/>
      <c r="G75" s="79">
        <v>6600</v>
      </c>
      <c r="H75" s="87">
        <f t="shared" si="0"/>
        <v>-6600</v>
      </c>
    </row>
    <row r="76" spans="1:8" x14ac:dyDescent="0.25">
      <c r="A76" s="78"/>
      <c r="B76" s="78"/>
      <c r="C76" s="78"/>
      <c r="D76" s="78">
        <v>3238</v>
      </c>
      <c r="E76" s="78" t="s">
        <v>139</v>
      </c>
      <c r="F76" s="79"/>
      <c r="G76" s="79">
        <v>1660</v>
      </c>
      <c r="H76" s="87">
        <f t="shared" si="0"/>
        <v>-1660</v>
      </c>
    </row>
    <row r="77" spans="1:8" x14ac:dyDescent="0.25">
      <c r="A77" s="78"/>
      <c r="B77" s="78"/>
      <c r="C77" s="78"/>
      <c r="D77" s="78">
        <v>3239</v>
      </c>
      <c r="E77" s="78" t="s">
        <v>140</v>
      </c>
      <c r="F77" s="79"/>
      <c r="G77" s="79">
        <v>23800</v>
      </c>
      <c r="H77" s="87">
        <f t="shared" si="0"/>
        <v>-23800</v>
      </c>
    </row>
    <row r="78" spans="1:8" s="27" customFormat="1" x14ac:dyDescent="0.25">
      <c r="A78" s="75"/>
      <c r="B78" s="75"/>
      <c r="C78" s="75">
        <v>329</v>
      </c>
      <c r="D78" s="75"/>
      <c r="E78" s="75" t="s">
        <v>141</v>
      </c>
      <c r="F78" s="76"/>
      <c r="G78" s="76">
        <v>41140</v>
      </c>
      <c r="H78" s="87">
        <f t="shared" si="0"/>
        <v>-41140</v>
      </c>
    </row>
    <row r="79" spans="1:8" x14ac:dyDescent="0.25">
      <c r="A79" s="78"/>
      <c r="B79" s="78"/>
      <c r="C79" s="78"/>
      <c r="D79" s="78">
        <v>3292</v>
      </c>
      <c r="E79" s="78" t="s">
        <v>142</v>
      </c>
      <c r="F79" s="79"/>
      <c r="G79" s="79">
        <v>3000</v>
      </c>
      <c r="H79" s="87">
        <f t="shared" ref="H79:H107" si="1">SUM(F79-G79)</f>
        <v>-3000</v>
      </c>
    </row>
    <row r="80" spans="1:8" x14ac:dyDescent="0.25">
      <c r="A80" s="78"/>
      <c r="B80" s="78"/>
      <c r="C80" s="78"/>
      <c r="D80" s="78">
        <v>3293</v>
      </c>
      <c r="E80" s="78" t="s">
        <v>143</v>
      </c>
      <c r="F80" s="79"/>
      <c r="G80" s="79">
        <v>400</v>
      </c>
      <c r="H80" s="87">
        <f t="shared" si="1"/>
        <v>-400</v>
      </c>
    </row>
    <row r="81" spans="1:8" x14ac:dyDescent="0.25">
      <c r="A81" s="78"/>
      <c r="B81" s="78"/>
      <c r="C81" s="78"/>
      <c r="D81" s="78">
        <v>3294</v>
      </c>
      <c r="E81" s="78" t="s">
        <v>144</v>
      </c>
      <c r="F81" s="133"/>
      <c r="G81" s="133">
        <v>330</v>
      </c>
      <c r="H81" s="87">
        <f t="shared" si="1"/>
        <v>-330</v>
      </c>
    </row>
    <row r="82" spans="1:8" x14ac:dyDescent="0.25">
      <c r="A82" s="78"/>
      <c r="B82" s="78"/>
      <c r="C82" s="78"/>
      <c r="D82" s="78">
        <v>3295</v>
      </c>
      <c r="E82" s="78" t="s">
        <v>145</v>
      </c>
      <c r="F82" s="133"/>
      <c r="G82" s="133">
        <v>4700</v>
      </c>
      <c r="H82" s="87">
        <f t="shared" si="1"/>
        <v>-4700</v>
      </c>
    </row>
    <row r="83" spans="1:8" x14ac:dyDescent="0.25">
      <c r="A83" s="78"/>
      <c r="B83" s="78"/>
      <c r="C83" s="78"/>
      <c r="D83" s="78">
        <v>3299</v>
      </c>
      <c r="E83" s="78" t="s">
        <v>146</v>
      </c>
      <c r="F83" s="133"/>
      <c r="G83" s="133">
        <v>32710</v>
      </c>
      <c r="H83" s="87">
        <f t="shared" si="1"/>
        <v>-32710</v>
      </c>
    </row>
    <row r="84" spans="1:8" s="26" customFormat="1" x14ac:dyDescent="0.25">
      <c r="A84" s="72"/>
      <c r="B84" s="72">
        <v>34</v>
      </c>
      <c r="C84" s="72"/>
      <c r="D84" s="72"/>
      <c r="E84" s="72" t="s">
        <v>50</v>
      </c>
      <c r="F84" s="67">
        <v>1115</v>
      </c>
      <c r="G84" s="67">
        <v>1420</v>
      </c>
      <c r="H84" s="87">
        <f t="shared" si="1"/>
        <v>-305</v>
      </c>
    </row>
    <row r="85" spans="1:8" s="27" customFormat="1" x14ac:dyDescent="0.25">
      <c r="A85" s="75"/>
      <c r="B85" s="75"/>
      <c r="C85" s="75">
        <v>343</v>
      </c>
      <c r="D85" s="75"/>
      <c r="E85" s="75" t="s">
        <v>147</v>
      </c>
      <c r="F85" s="76"/>
      <c r="G85" s="76">
        <v>1420</v>
      </c>
      <c r="H85" s="87">
        <f t="shared" si="1"/>
        <v>-1420</v>
      </c>
    </row>
    <row r="86" spans="1:8" x14ac:dyDescent="0.25">
      <c r="A86" s="78"/>
      <c r="B86" s="78"/>
      <c r="C86" s="78"/>
      <c r="D86" s="78">
        <v>3431</v>
      </c>
      <c r="E86" s="78" t="s">
        <v>148</v>
      </c>
      <c r="F86" s="133"/>
      <c r="G86" s="133">
        <v>1410</v>
      </c>
      <c r="H86" s="87">
        <f t="shared" si="1"/>
        <v>-1410</v>
      </c>
    </row>
    <row r="87" spans="1:8" x14ac:dyDescent="0.25">
      <c r="A87" s="78"/>
      <c r="B87" s="78"/>
      <c r="C87" s="78"/>
      <c r="D87" s="78">
        <v>3433</v>
      </c>
      <c r="E87" s="78" t="s">
        <v>149</v>
      </c>
      <c r="F87" s="79"/>
      <c r="G87" s="79">
        <v>10</v>
      </c>
      <c r="H87" s="87">
        <f t="shared" si="1"/>
        <v>-10</v>
      </c>
    </row>
    <row r="88" spans="1:8" s="26" customFormat="1" ht="22.5" x14ac:dyDescent="0.25">
      <c r="A88" s="72"/>
      <c r="B88" s="72">
        <v>37</v>
      </c>
      <c r="C88" s="72"/>
      <c r="D88" s="72"/>
      <c r="E88" s="80" t="s">
        <v>78</v>
      </c>
      <c r="F88" s="67">
        <v>39793</v>
      </c>
      <c r="G88" s="67">
        <v>45500</v>
      </c>
      <c r="H88" s="87">
        <f t="shared" si="1"/>
        <v>-5707</v>
      </c>
    </row>
    <row r="89" spans="1:8" s="27" customFormat="1" x14ac:dyDescent="0.25">
      <c r="A89" s="75"/>
      <c r="B89" s="75"/>
      <c r="C89" s="75">
        <v>372</v>
      </c>
      <c r="D89" s="75"/>
      <c r="E89" s="138" t="s">
        <v>150</v>
      </c>
      <c r="F89" s="77"/>
      <c r="G89" s="77">
        <v>45500</v>
      </c>
      <c r="H89" s="87">
        <f t="shared" si="1"/>
        <v>-45500</v>
      </c>
    </row>
    <row r="90" spans="1:8" s="27" customFormat="1" x14ac:dyDescent="0.25">
      <c r="A90" s="75"/>
      <c r="B90" s="75"/>
      <c r="C90" s="75"/>
      <c r="D90" s="75">
        <v>3721</v>
      </c>
      <c r="E90" s="138" t="s">
        <v>214</v>
      </c>
      <c r="F90" s="77"/>
      <c r="G90" s="77">
        <v>15500</v>
      </c>
      <c r="H90" s="87">
        <f t="shared" si="1"/>
        <v>-15500</v>
      </c>
    </row>
    <row r="91" spans="1:8" x14ac:dyDescent="0.25">
      <c r="A91" s="78"/>
      <c r="B91" s="78"/>
      <c r="C91" s="78"/>
      <c r="D91" s="78">
        <v>3722</v>
      </c>
      <c r="E91" s="136" t="s">
        <v>151</v>
      </c>
      <c r="F91" s="79"/>
      <c r="G91" s="79">
        <v>30000</v>
      </c>
      <c r="H91" s="87">
        <f t="shared" si="1"/>
        <v>-30000</v>
      </c>
    </row>
    <row r="92" spans="1:8" s="26" customFormat="1" x14ac:dyDescent="0.25">
      <c r="A92" s="72"/>
      <c r="B92" s="72">
        <v>38</v>
      </c>
      <c r="C92" s="72"/>
      <c r="D92" s="72"/>
      <c r="E92" s="80" t="s">
        <v>172</v>
      </c>
      <c r="F92" s="67">
        <v>1000</v>
      </c>
      <c r="G92" s="67">
        <v>1000</v>
      </c>
      <c r="H92" s="87">
        <f t="shared" si="1"/>
        <v>0</v>
      </c>
    </row>
    <row r="93" spans="1:8" s="27" customFormat="1" x14ac:dyDescent="0.25">
      <c r="A93" s="75"/>
      <c r="B93" s="75"/>
      <c r="C93" s="75">
        <v>381</v>
      </c>
      <c r="D93" s="75"/>
      <c r="E93" s="138" t="s">
        <v>105</v>
      </c>
      <c r="F93" s="77"/>
      <c r="G93" s="77">
        <v>1005</v>
      </c>
      <c r="H93" s="87">
        <f t="shared" si="1"/>
        <v>-1005</v>
      </c>
    </row>
    <row r="94" spans="1:8" x14ac:dyDescent="0.25">
      <c r="A94" s="78"/>
      <c r="B94" s="78"/>
      <c r="C94" s="78"/>
      <c r="D94" s="78">
        <v>3812</v>
      </c>
      <c r="E94" s="136" t="s">
        <v>173</v>
      </c>
      <c r="F94" s="79"/>
      <c r="G94" s="79">
        <v>1005</v>
      </c>
      <c r="H94" s="87">
        <f t="shared" si="1"/>
        <v>-1005</v>
      </c>
    </row>
    <row r="95" spans="1:8" s="26" customFormat="1" x14ac:dyDescent="0.25">
      <c r="A95" s="91">
        <v>4</v>
      </c>
      <c r="B95" s="91"/>
      <c r="C95" s="72"/>
      <c r="D95" s="91"/>
      <c r="E95" s="92" t="s">
        <v>20</v>
      </c>
      <c r="F95" s="66">
        <v>50900</v>
      </c>
      <c r="G95" s="66">
        <v>67700</v>
      </c>
      <c r="H95" s="87">
        <f t="shared" si="1"/>
        <v>-16800</v>
      </c>
    </row>
    <row r="96" spans="1:8" s="26" customFormat="1" x14ac:dyDescent="0.25">
      <c r="A96" s="91"/>
      <c r="B96" s="91"/>
      <c r="C96" s="72">
        <v>421</v>
      </c>
      <c r="D96" s="91">
        <v>4212</v>
      </c>
      <c r="E96" s="92" t="s">
        <v>217</v>
      </c>
      <c r="F96" s="66"/>
      <c r="G96" s="66">
        <v>7000</v>
      </c>
      <c r="H96" s="87">
        <f t="shared" si="1"/>
        <v>-7000</v>
      </c>
    </row>
    <row r="97" spans="1:8" s="26" customFormat="1" ht="20.45" customHeight="1" x14ac:dyDescent="0.25">
      <c r="A97" s="65"/>
      <c r="B97" s="65">
        <v>42</v>
      </c>
      <c r="C97" s="75"/>
      <c r="D97" s="65"/>
      <c r="E97" s="92" t="s">
        <v>41</v>
      </c>
      <c r="F97" s="66"/>
      <c r="G97" s="66">
        <v>38400</v>
      </c>
      <c r="H97" s="87">
        <f t="shared" si="1"/>
        <v>-38400</v>
      </c>
    </row>
    <row r="98" spans="1:8" s="27" customFormat="1" ht="15" customHeight="1" x14ac:dyDescent="0.25">
      <c r="A98" s="85"/>
      <c r="B98" s="85"/>
      <c r="C98" s="75">
        <v>422</v>
      </c>
      <c r="D98" s="85"/>
      <c r="E98" s="140" t="s">
        <v>152</v>
      </c>
      <c r="F98" s="86"/>
      <c r="G98" s="86">
        <v>38400</v>
      </c>
      <c r="H98" s="87">
        <f t="shared" si="1"/>
        <v>-38400</v>
      </c>
    </row>
    <row r="99" spans="1:8" ht="14.45" customHeight="1" x14ac:dyDescent="0.25">
      <c r="A99" s="134"/>
      <c r="B99" s="134"/>
      <c r="C99" s="78"/>
      <c r="D99" s="134">
        <v>4221</v>
      </c>
      <c r="E99" s="137" t="s">
        <v>153</v>
      </c>
      <c r="F99" s="135"/>
      <c r="G99" s="135">
        <v>0</v>
      </c>
      <c r="H99" s="87">
        <f t="shared" si="1"/>
        <v>0</v>
      </c>
    </row>
    <row r="100" spans="1:8" ht="14.45" customHeight="1" x14ac:dyDescent="0.25">
      <c r="A100" s="134"/>
      <c r="B100" s="134"/>
      <c r="C100" s="78"/>
      <c r="D100" s="134">
        <v>4223</v>
      </c>
      <c r="E100" s="137" t="s">
        <v>216</v>
      </c>
      <c r="F100" s="135"/>
      <c r="G100" s="135">
        <v>0</v>
      </c>
      <c r="H100" s="87">
        <f t="shared" si="1"/>
        <v>0</v>
      </c>
    </row>
    <row r="101" spans="1:8" ht="14.45" customHeight="1" x14ac:dyDescent="0.25">
      <c r="A101" s="134"/>
      <c r="B101" s="134"/>
      <c r="C101" s="78"/>
      <c r="D101" s="134">
        <v>4226</v>
      </c>
      <c r="E101" s="137" t="s">
        <v>215</v>
      </c>
      <c r="F101" s="135"/>
      <c r="G101" s="135">
        <v>0</v>
      </c>
      <c r="H101" s="87">
        <f t="shared" si="1"/>
        <v>0</v>
      </c>
    </row>
    <row r="102" spans="1:8" x14ac:dyDescent="0.25">
      <c r="A102" s="134"/>
      <c r="B102" s="134"/>
      <c r="C102" s="134"/>
      <c r="D102" s="134">
        <v>4227</v>
      </c>
      <c r="E102" s="137" t="s">
        <v>155</v>
      </c>
      <c r="F102" s="135"/>
      <c r="G102" s="135">
        <v>0</v>
      </c>
      <c r="H102" s="87">
        <f t="shared" si="1"/>
        <v>0</v>
      </c>
    </row>
    <row r="103" spans="1:8" s="27" customFormat="1" x14ac:dyDescent="0.25">
      <c r="A103" s="85"/>
      <c r="B103" s="85"/>
      <c r="C103" s="85">
        <v>424</v>
      </c>
      <c r="D103" s="85"/>
      <c r="E103" s="140" t="s">
        <v>156</v>
      </c>
      <c r="F103" s="86"/>
      <c r="G103" s="86">
        <v>22300</v>
      </c>
      <c r="H103" s="87">
        <v>0</v>
      </c>
    </row>
    <row r="104" spans="1:8" s="27" customFormat="1" x14ac:dyDescent="0.25">
      <c r="A104" s="85"/>
      <c r="B104" s="85"/>
      <c r="C104" s="85"/>
      <c r="D104" s="85">
        <v>4241</v>
      </c>
      <c r="E104" s="140" t="s">
        <v>232</v>
      </c>
      <c r="F104" s="86"/>
      <c r="G104" s="86">
        <v>22300</v>
      </c>
      <c r="H104" s="87"/>
    </row>
    <row r="105" spans="1:8" s="27" customFormat="1" x14ac:dyDescent="0.25">
      <c r="A105" s="85"/>
      <c r="B105" s="85"/>
      <c r="C105" s="85"/>
      <c r="D105" s="85">
        <v>4241</v>
      </c>
      <c r="E105" s="140" t="s">
        <v>232</v>
      </c>
      <c r="F105" s="86"/>
      <c r="G105" s="86">
        <v>22300</v>
      </c>
      <c r="H105" s="87"/>
    </row>
    <row r="106" spans="1:8" x14ac:dyDescent="0.25">
      <c r="A106" s="134"/>
      <c r="B106" s="134"/>
      <c r="C106" s="134">
        <v>45</v>
      </c>
      <c r="D106" s="134">
        <v>45</v>
      </c>
      <c r="E106" s="137" t="s">
        <v>255</v>
      </c>
      <c r="F106" s="135"/>
      <c r="G106" s="135">
        <v>0</v>
      </c>
      <c r="H106" s="87">
        <v>0</v>
      </c>
    </row>
    <row r="107" spans="1:8" s="27" customFormat="1" x14ac:dyDescent="0.25">
      <c r="A107" s="85"/>
      <c r="B107" s="85"/>
      <c r="C107" s="85"/>
      <c r="D107" s="85"/>
      <c r="E107" s="75" t="s">
        <v>23</v>
      </c>
      <c r="F107" s="76">
        <v>1579035.38</v>
      </c>
      <c r="G107" s="76">
        <v>2049050.13</v>
      </c>
      <c r="H107" s="87">
        <f t="shared" si="1"/>
        <v>-470014.75</v>
      </c>
    </row>
    <row r="108" spans="1:8" x14ac:dyDescent="0.25">
      <c r="C108" s="50"/>
    </row>
    <row r="109" spans="1:8" x14ac:dyDescent="0.25">
      <c r="C109" s="50"/>
    </row>
  </sheetData>
  <mergeCells count="5">
    <mergeCell ref="A3:G3"/>
    <mergeCell ref="A5:G5"/>
    <mergeCell ref="A7:G7"/>
    <mergeCell ref="A41:G41"/>
    <mergeCell ref="A1:K1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2"/>
  <sheetViews>
    <sheetView topLeftCell="A49" workbookViewId="0">
      <selection activeCell="G93" sqref="G93"/>
    </sheetView>
  </sheetViews>
  <sheetFormatPr defaultRowHeight="15" x14ac:dyDescent="0.25"/>
  <cols>
    <col min="1" max="1" width="4.7109375" customWidth="1"/>
    <col min="2" max="2" width="5" customWidth="1"/>
    <col min="3" max="3" width="5.42578125" customWidth="1"/>
    <col min="4" max="4" width="5.5703125" customWidth="1"/>
    <col min="5" max="5" width="4.7109375" customWidth="1"/>
    <col min="6" max="6" width="37" customWidth="1"/>
    <col min="7" max="8" width="15.85546875" style="37" customWidth="1"/>
    <col min="9" max="9" width="15.85546875" customWidth="1"/>
  </cols>
  <sheetData>
    <row r="1" spans="1:11" ht="46.5" customHeight="1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8" customHeight="1" x14ac:dyDescent="0.25">
      <c r="A2" s="3"/>
      <c r="B2" s="3"/>
      <c r="C2" s="3"/>
      <c r="D2" s="3"/>
      <c r="E2" s="3"/>
      <c r="F2" s="3"/>
      <c r="G2" s="29"/>
      <c r="H2" s="29"/>
    </row>
    <row r="3" spans="1:11" ht="15.75" x14ac:dyDescent="0.25">
      <c r="A3" s="160" t="s">
        <v>27</v>
      </c>
      <c r="B3" s="160"/>
      <c r="C3" s="160"/>
      <c r="D3" s="160"/>
      <c r="E3" s="160"/>
      <c r="F3" s="160"/>
      <c r="G3" s="160"/>
      <c r="H3" s="164"/>
    </row>
    <row r="4" spans="1:11" ht="18" x14ac:dyDescent="0.25">
      <c r="A4" s="3"/>
      <c r="B4" s="3"/>
      <c r="C4" s="3"/>
      <c r="D4" s="3"/>
      <c r="E4" s="3"/>
      <c r="F4" s="3"/>
      <c r="G4" s="29"/>
      <c r="H4" s="38"/>
    </row>
    <row r="5" spans="1:11" ht="18" customHeight="1" x14ac:dyDescent="0.25">
      <c r="A5" s="160" t="s">
        <v>11</v>
      </c>
      <c r="B5" s="163"/>
      <c r="C5" s="163"/>
      <c r="D5" s="163"/>
      <c r="E5" s="163"/>
      <c r="F5" s="163"/>
      <c r="G5" s="163"/>
      <c r="H5" s="163"/>
    </row>
    <row r="6" spans="1:11" ht="18" x14ac:dyDescent="0.25">
      <c r="A6" s="3"/>
      <c r="B6" s="3"/>
      <c r="C6" s="3"/>
      <c r="D6" s="3"/>
      <c r="E6" s="3"/>
      <c r="F6" s="3"/>
      <c r="G6" s="29"/>
      <c r="H6" s="38"/>
    </row>
    <row r="7" spans="1:11" ht="15.75" x14ac:dyDescent="0.25">
      <c r="A7" s="160" t="s">
        <v>186</v>
      </c>
      <c r="B7" s="182"/>
      <c r="C7" s="182"/>
      <c r="D7" s="182"/>
      <c r="E7" s="182"/>
      <c r="F7" s="182"/>
      <c r="G7" s="182"/>
      <c r="H7" s="182"/>
    </row>
    <row r="8" spans="1:11" ht="18" x14ac:dyDescent="0.25">
      <c r="A8" s="3"/>
      <c r="B8" s="3"/>
      <c r="C8" s="3"/>
      <c r="D8" s="3"/>
      <c r="E8" s="3"/>
      <c r="F8" s="3"/>
      <c r="G8" s="29"/>
      <c r="H8" s="38"/>
    </row>
    <row r="9" spans="1:11" s="49" customFormat="1" ht="38.450000000000003" customHeight="1" x14ac:dyDescent="0.15">
      <c r="A9" s="46" t="s">
        <v>12</v>
      </c>
      <c r="B9" s="47" t="s">
        <v>13</v>
      </c>
      <c r="C9" s="47" t="s">
        <v>93</v>
      </c>
      <c r="D9" s="47" t="s">
        <v>94</v>
      </c>
      <c r="E9" s="47" t="s">
        <v>14</v>
      </c>
      <c r="F9" s="51" t="s">
        <v>10</v>
      </c>
      <c r="G9" s="52" t="s">
        <v>210</v>
      </c>
      <c r="H9" s="52" t="s">
        <v>256</v>
      </c>
      <c r="I9" s="48" t="s">
        <v>178</v>
      </c>
    </row>
    <row r="10" spans="1:11" s="49" customFormat="1" ht="10.15" customHeight="1" x14ac:dyDescent="0.15">
      <c r="A10" s="46"/>
      <c r="B10" s="47"/>
      <c r="C10" s="47"/>
      <c r="D10" s="47"/>
      <c r="E10" s="47"/>
      <c r="F10" s="51"/>
      <c r="G10" s="62">
        <v>2</v>
      </c>
      <c r="H10" s="62">
        <v>3</v>
      </c>
      <c r="I10" s="62">
        <v>5</v>
      </c>
    </row>
    <row r="11" spans="1:11" ht="15.75" customHeight="1" x14ac:dyDescent="0.25">
      <c r="A11" s="65">
        <v>6</v>
      </c>
      <c r="B11" s="65"/>
      <c r="C11" s="65"/>
      <c r="D11" s="65"/>
      <c r="E11" s="65"/>
      <c r="F11" s="65" t="s">
        <v>15</v>
      </c>
      <c r="G11" s="66">
        <v>1562035.38</v>
      </c>
      <c r="H11" s="66">
        <v>2032050.13</v>
      </c>
      <c r="I11" s="87">
        <f>SUM(G11-H11)</f>
        <v>-470014.75</v>
      </c>
    </row>
    <row r="12" spans="1:11" s="26" customFormat="1" ht="22.5" x14ac:dyDescent="0.25">
      <c r="A12" s="65"/>
      <c r="B12" s="65">
        <v>63</v>
      </c>
      <c r="C12" s="65"/>
      <c r="D12" s="65"/>
      <c r="E12" s="65"/>
      <c r="F12" s="65" t="s">
        <v>38</v>
      </c>
      <c r="G12" s="66">
        <v>1397200</v>
      </c>
      <c r="H12" s="66">
        <v>1764570</v>
      </c>
      <c r="I12" s="87">
        <f t="shared" ref="I12:I61" si="0">SUM(G12-H12)</f>
        <v>-367370</v>
      </c>
    </row>
    <row r="13" spans="1:11" s="26" customFormat="1" x14ac:dyDescent="0.25">
      <c r="A13" s="65"/>
      <c r="B13" s="65"/>
      <c r="C13" s="65">
        <v>636</v>
      </c>
      <c r="D13" s="65"/>
      <c r="E13" s="65"/>
      <c r="F13" s="65" t="s">
        <v>95</v>
      </c>
      <c r="G13" s="66">
        <v>1397200</v>
      </c>
      <c r="H13" s="66">
        <v>1764570</v>
      </c>
      <c r="I13" s="87">
        <f t="shared" si="0"/>
        <v>-367370</v>
      </c>
    </row>
    <row r="14" spans="1:11" s="26" customFormat="1" ht="13.15" customHeight="1" x14ac:dyDescent="0.25">
      <c r="A14" s="65"/>
      <c r="B14" s="65"/>
      <c r="C14" s="65"/>
      <c r="D14" s="65">
        <v>6361</v>
      </c>
      <c r="E14" s="65"/>
      <c r="F14" s="65" t="s">
        <v>96</v>
      </c>
      <c r="G14" s="66">
        <v>1397200</v>
      </c>
      <c r="H14" s="66">
        <v>1764570</v>
      </c>
      <c r="I14" s="87">
        <f t="shared" si="0"/>
        <v>-367370</v>
      </c>
    </row>
    <row r="15" spans="1:11" s="25" customFormat="1" x14ac:dyDescent="0.25">
      <c r="A15" s="68"/>
      <c r="B15" s="68"/>
      <c r="C15" s="68"/>
      <c r="D15" s="68"/>
      <c r="E15" s="69" t="s">
        <v>73</v>
      </c>
      <c r="F15" s="68" t="s">
        <v>49</v>
      </c>
      <c r="G15" s="70">
        <v>1318600</v>
      </c>
      <c r="H15" s="70">
        <v>1669000</v>
      </c>
      <c r="I15" s="87">
        <f t="shared" si="0"/>
        <v>-350400</v>
      </c>
    </row>
    <row r="16" spans="1:11" s="25" customFormat="1" x14ac:dyDescent="0.25">
      <c r="A16" s="68"/>
      <c r="B16" s="68"/>
      <c r="C16" s="68"/>
      <c r="D16" s="68"/>
      <c r="E16" s="71" t="s">
        <v>72</v>
      </c>
      <c r="F16" s="68" t="s">
        <v>204</v>
      </c>
      <c r="G16" s="70">
        <v>78600</v>
      </c>
      <c r="H16" s="70">
        <v>95570</v>
      </c>
      <c r="I16" s="87">
        <f t="shared" si="0"/>
        <v>-16970</v>
      </c>
    </row>
    <row r="17" spans="1:9" s="26" customFormat="1" x14ac:dyDescent="0.25">
      <c r="A17" s="72"/>
      <c r="B17" s="72"/>
      <c r="C17" s="72"/>
      <c r="D17" s="72">
        <v>6362</v>
      </c>
      <c r="E17" s="73"/>
      <c r="F17" s="72" t="s">
        <v>164</v>
      </c>
      <c r="G17" s="67">
        <v>0</v>
      </c>
      <c r="H17" s="67">
        <v>0</v>
      </c>
      <c r="I17" s="87">
        <f t="shared" si="0"/>
        <v>0</v>
      </c>
    </row>
    <row r="18" spans="1:9" s="25" customFormat="1" x14ac:dyDescent="0.25">
      <c r="A18" s="68"/>
      <c r="B18" s="68"/>
      <c r="C18" s="68"/>
      <c r="D18" s="68"/>
      <c r="E18" s="71" t="s">
        <v>73</v>
      </c>
      <c r="F18" s="68" t="s">
        <v>49</v>
      </c>
      <c r="G18" s="70">
        <v>0</v>
      </c>
      <c r="H18" s="70">
        <v>0</v>
      </c>
      <c r="I18" s="87">
        <f t="shared" si="0"/>
        <v>0</v>
      </c>
    </row>
    <row r="19" spans="1:9" s="26" customFormat="1" x14ac:dyDescent="0.25">
      <c r="A19" s="72"/>
      <c r="B19" s="72"/>
      <c r="C19" s="72">
        <v>639</v>
      </c>
      <c r="D19" s="72"/>
      <c r="E19" s="73"/>
      <c r="F19" s="72" t="s">
        <v>97</v>
      </c>
      <c r="G19" s="67">
        <v>0</v>
      </c>
      <c r="H19" s="67">
        <v>0</v>
      </c>
      <c r="I19" s="87">
        <f t="shared" si="0"/>
        <v>0</v>
      </c>
    </row>
    <row r="20" spans="1:9" s="26" customFormat="1" x14ac:dyDescent="0.25">
      <c r="A20" s="72"/>
      <c r="B20" s="72"/>
      <c r="C20" s="72"/>
      <c r="D20" s="72">
        <v>6392</v>
      </c>
      <c r="E20" s="73"/>
      <c r="F20" s="72" t="s">
        <v>98</v>
      </c>
      <c r="G20" s="67">
        <v>0</v>
      </c>
      <c r="H20" s="67">
        <v>0</v>
      </c>
      <c r="I20" s="87">
        <f t="shared" si="0"/>
        <v>0</v>
      </c>
    </row>
    <row r="21" spans="1:9" s="25" customFormat="1" x14ac:dyDescent="0.25">
      <c r="A21" s="68"/>
      <c r="B21" s="68"/>
      <c r="C21" s="68"/>
      <c r="D21" s="68"/>
      <c r="E21" s="71" t="s">
        <v>77</v>
      </c>
      <c r="F21" s="68" t="s">
        <v>79</v>
      </c>
      <c r="G21" s="70">
        <v>0</v>
      </c>
      <c r="H21" s="70">
        <v>0</v>
      </c>
      <c r="I21" s="87">
        <f t="shared" si="0"/>
        <v>0</v>
      </c>
    </row>
    <row r="22" spans="1:9" s="26" customFormat="1" x14ac:dyDescent="0.25">
      <c r="A22" s="72"/>
      <c r="B22" s="72">
        <v>64</v>
      </c>
      <c r="C22" s="72"/>
      <c r="D22" s="72"/>
      <c r="E22" s="75"/>
      <c r="F22" s="72" t="s">
        <v>44</v>
      </c>
      <c r="G22" s="67">
        <v>10</v>
      </c>
      <c r="H22" s="67">
        <v>10</v>
      </c>
      <c r="I22" s="87">
        <f t="shared" si="0"/>
        <v>0</v>
      </c>
    </row>
    <row r="23" spans="1:9" s="26" customFormat="1" x14ac:dyDescent="0.25">
      <c r="A23" s="72"/>
      <c r="B23" s="72"/>
      <c r="C23" s="72">
        <v>641</v>
      </c>
      <c r="D23" s="72"/>
      <c r="E23" s="75"/>
      <c r="F23" s="72" t="s">
        <v>99</v>
      </c>
      <c r="G23" s="67">
        <v>10</v>
      </c>
      <c r="H23" s="67">
        <v>10</v>
      </c>
      <c r="I23" s="87">
        <f t="shared" si="0"/>
        <v>0</v>
      </c>
    </row>
    <row r="24" spans="1:9" s="26" customFormat="1" x14ac:dyDescent="0.25">
      <c r="A24" s="72"/>
      <c r="B24" s="72"/>
      <c r="C24" s="72"/>
      <c r="D24" s="72">
        <v>6413</v>
      </c>
      <c r="E24" s="75"/>
      <c r="F24" s="72" t="s">
        <v>100</v>
      </c>
      <c r="G24" s="67">
        <v>10</v>
      </c>
      <c r="H24" s="67">
        <v>10</v>
      </c>
      <c r="I24" s="87">
        <f t="shared" si="0"/>
        <v>0</v>
      </c>
    </row>
    <row r="25" spans="1:9" s="25" customFormat="1" ht="13.15" customHeight="1" x14ac:dyDescent="0.25">
      <c r="A25" s="68"/>
      <c r="B25" s="68"/>
      <c r="C25" s="68"/>
      <c r="D25" s="68"/>
      <c r="E25" s="69" t="s">
        <v>74</v>
      </c>
      <c r="F25" s="68" t="s">
        <v>40</v>
      </c>
      <c r="G25" s="70"/>
      <c r="H25" s="70">
        <v>0</v>
      </c>
      <c r="I25" s="87">
        <f t="shared" si="0"/>
        <v>0</v>
      </c>
    </row>
    <row r="26" spans="1:9" s="26" customFormat="1" x14ac:dyDescent="0.25">
      <c r="A26" s="72"/>
      <c r="B26" s="72">
        <v>65</v>
      </c>
      <c r="C26" s="72"/>
      <c r="D26" s="72"/>
      <c r="E26" s="75"/>
      <c r="F26" s="80" t="s">
        <v>46</v>
      </c>
      <c r="G26" s="81"/>
      <c r="H26" s="81">
        <v>74445</v>
      </c>
      <c r="I26" s="87">
        <f t="shared" si="0"/>
        <v>-74445</v>
      </c>
    </row>
    <row r="27" spans="1:9" s="26" customFormat="1" x14ac:dyDescent="0.25">
      <c r="A27" s="72"/>
      <c r="B27" s="72"/>
      <c r="C27" s="72">
        <v>652</v>
      </c>
      <c r="D27" s="72"/>
      <c r="E27" s="75"/>
      <c r="F27" s="80" t="s">
        <v>46</v>
      </c>
      <c r="G27" s="81"/>
      <c r="H27" s="81">
        <v>74445</v>
      </c>
      <c r="I27" s="87">
        <f t="shared" si="0"/>
        <v>-74445</v>
      </c>
    </row>
    <row r="28" spans="1:9" s="26" customFormat="1" x14ac:dyDescent="0.25">
      <c r="A28" s="72"/>
      <c r="B28" s="72"/>
      <c r="C28" s="72"/>
      <c r="D28" s="72">
        <v>6526</v>
      </c>
      <c r="E28" s="75"/>
      <c r="F28" s="80" t="s">
        <v>101</v>
      </c>
      <c r="G28" s="67">
        <v>52970</v>
      </c>
      <c r="H28" s="67">
        <v>74445</v>
      </c>
      <c r="I28" s="87">
        <f t="shared" si="0"/>
        <v>-21475</v>
      </c>
    </row>
    <row r="29" spans="1:9" s="25" customFormat="1" ht="13.15" customHeight="1" x14ac:dyDescent="0.25">
      <c r="A29" s="68"/>
      <c r="B29" s="68"/>
      <c r="C29" s="68"/>
      <c r="D29" s="68"/>
      <c r="E29" s="82" t="s">
        <v>74</v>
      </c>
      <c r="F29" s="83" t="s">
        <v>40</v>
      </c>
      <c r="G29" s="70">
        <v>52970</v>
      </c>
      <c r="H29" s="70">
        <v>74445</v>
      </c>
      <c r="I29" s="87">
        <f t="shared" si="0"/>
        <v>-21475</v>
      </c>
    </row>
    <row r="30" spans="1:9" s="26" customFormat="1" ht="13.15" customHeight="1" x14ac:dyDescent="0.25">
      <c r="A30" s="72"/>
      <c r="B30" s="72">
        <v>66</v>
      </c>
      <c r="C30" s="72"/>
      <c r="D30" s="72"/>
      <c r="E30" s="75"/>
      <c r="F30" s="80" t="s">
        <v>47</v>
      </c>
      <c r="G30" s="81"/>
      <c r="H30" s="81">
        <v>4000</v>
      </c>
      <c r="I30" s="87">
        <f t="shared" si="0"/>
        <v>-4000</v>
      </c>
    </row>
    <row r="31" spans="1:9" s="26" customFormat="1" ht="13.15" customHeight="1" x14ac:dyDescent="0.25">
      <c r="A31" s="72"/>
      <c r="B31" s="72"/>
      <c r="C31" s="72">
        <v>661</v>
      </c>
      <c r="D31" s="72"/>
      <c r="E31" s="75"/>
      <c r="F31" s="80" t="s">
        <v>165</v>
      </c>
      <c r="G31" s="81"/>
      <c r="H31" s="81">
        <v>4000</v>
      </c>
      <c r="I31" s="87">
        <f t="shared" si="0"/>
        <v>-4000</v>
      </c>
    </row>
    <row r="32" spans="1:9" s="26" customFormat="1" ht="13.15" customHeight="1" x14ac:dyDescent="0.25">
      <c r="A32" s="72"/>
      <c r="B32" s="72"/>
      <c r="C32" s="72"/>
      <c r="D32" s="72">
        <v>6614</v>
      </c>
      <c r="E32" s="75"/>
      <c r="F32" s="80" t="s">
        <v>102</v>
      </c>
      <c r="G32" s="67"/>
      <c r="H32" s="67">
        <v>0</v>
      </c>
      <c r="I32" s="87">
        <f t="shared" si="0"/>
        <v>0</v>
      </c>
    </row>
    <row r="33" spans="1:9" s="25" customFormat="1" ht="13.15" customHeight="1" x14ac:dyDescent="0.25">
      <c r="A33" s="68"/>
      <c r="B33" s="68"/>
      <c r="C33" s="68"/>
      <c r="D33" s="68"/>
      <c r="E33" s="68" t="s">
        <v>75</v>
      </c>
      <c r="F33" s="83" t="s">
        <v>34</v>
      </c>
      <c r="G33" s="70"/>
      <c r="H33" s="70">
        <v>0</v>
      </c>
      <c r="I33" s="87">
        <f t="shared" si="0"/>
        <v>0</v>
      </c>
    </row>
    <row r="34" spans="1:9" s="26" customFormat="1" ht="12.6" customHeight="1" x14ac:dyDescent="0.25">
      <c r="A34" s="72"/>
      <c r="B34" s="72"/>
      <c r="C34" s="72"/>
      <c r="D34" s="72">
        <v>6615</v>
      </c>
      <c r="E34" s="75"/>
      <c r="F34" s="80" t="s">
        <v>103</v>
      </c>
      <c r="G34" s="67">
        <v>4000</v>
      </c>
      <c r="H34" s="67">
        <v>4000</v>
      </c>
      <c r="I34" s="87">
        <f t="shared" si="0"/>
        <v>0</v>
      </c>
    </row>
    <row r="35" spans="1:9" s="25" customFormat="1" x14ac:dyDescent="0.25">
      <c r="A35" s="68"/>
      <c r="B35" s="68"/>
      <c r="C35" s="68"/>
      <c r="D35" s="68"/>
      <c r="E35" s="68" t="s">
        <v>75</v>
      </c>
      <c r="F35" s="83" t="s">
        <v>34</v>
      </c>
      <c r="G35" s="70"/>
      <c r="H35" s="70">
        <v>4000</v>
      </c>
      <c r="I35" s="87">
        <f t="shared" si="0"/>
        <v>-4000</v>
      </c>
    </row>
    <row r="36" spans="1:9" s="26" customFormat="1" ht="14.45" customHeight="1" x14ac:dyDescent="0.25">
      <c r="A36" s="72"/>
      <c r="B36" s="72"/>
      <c r="C36" s="72">
        <v>663</v>
      </c>
      <c r="D36" s="72"/>
      <c r="E36" s="72"/>
      <c r="F36" s="80" t="s">
        <v>104</v>
      </c>
      <c r="G36" s="81"/>
      <c r="H36" s="81">
        <v>9000</v>
      </c>
      <c r="I36" s="87">
        <f t="shared" si="0"/>
        <v>-9000</v>
      </c>
    </row>
    <row r="37" spans="1:9" s="26" customFormat="1" x14ac:dyDescent="0.25">
      <c r="A37" s="72"/>
      <c r="B37" s="72"/>
      <c r="C37" s="72"/>
      <c r="D37" s="72">
        <v>6631</v>
      </c>
      <c r="E37" s="72"/>
      <c r="F37" s="80" t="s">
        <v>105</v>
      </c>
      <c r="G37" s="67">
        <v>0</v>
      </c>
      <c r="H37" s="67">
        <v>1200</v>
      </c>
      <c r="I37" s="87">
        <f t="shared" si="0"/>
        <v>-1200</v>
      </c>
    </row>
    <row r="38" spans="1:9" s="25" customFormat="1" x14ac:dyDescent="0.25">
      <c r="A38" s="68"/>
      <c r="B38" s="68"/>
      <c r="C38" s="68"/>
      <c r="D38" s="68"/>
      <c r="E38" s="68" t="s">
        <v>106</v>
      </c>
      <c r="F38" s="83" t="s">
        <v>107</v>
      </c>
      <c r="G38" s="70"/>
      <c r="H38" s="70">
        <v>1200</v>
      </c>
      <c r="I38" s="87">
        <f t="shared" si="0"/>
        <v>-1200</v>
      </c>
    </row>
    <row r="39" spans="1:9" s="26" customFormat="1" x14ac:dyDescent="0.25">
      <c r="A39" s="72"/>
      <c r="B39" s="72"/>
      <c r="C39" s="72"/>
      <c r="D39" s="72">
        <v>6632</v>
      </c>
      <c r="E39" s="72"/>
      <c r="F39" s="80" t="s">
        <v>108</v>
      </c>
      <c r="G39" s="67">
        <v>0</v>
      </c>
      <c r="H39" s="67">
        <v>7800</v>
      </c>
      <c r="I39" s="87">
        <f t="shared" si="0"/>
        <v>-7800</v>
      </c>
    </row>
    <row r="40" spans="1:9" s="25" customFormat="1" x14ac:dyDescent="0.25">
      <c r="A40" s="68"/>
      <c r="B40" s="68"/>
      <c r="C40" s="68"/>
      <c r="D40" s="68"/>
      <c r="E40" s="82" t="s">
        <v>106</v>
      </c>
      <c r="F40" s="83" t="s">
        <v>107</v>
      </c>
      <c r="G40" s="70">
        <v>0</v>
      </c>
      <c r="H40" s="70">
        <v>7800</v>
      </c>
      <c r="I40" s="87">
        <f t="shared" si="0"/>
        <v>-7800</v>
      </c>
    </row>
    <row r="41" spans="1:9" s="26" customFormat="1" ht="22.5" x14ac:dyDescent="0.25">
      <c r="A41" s="72"/>
      <c r="B41" s="72">
        <v>67</v>
      </c>
      <c r="C41" s="72"/>
      <c r="D41" s="72"/>
      <c r="E41" s="75"/>
      <c r="F41" s="65" t="s">
        <v>39</v>
      </c>
      <c r="G41" s="66">
        <v>107855.38</v>
      </c>
      <c r="H41" s="66">
        <v>180025.13</v>
      </c>
      <c r="I41" s="87">
        <f t="shared" si="0"/>
        <v>-72169.75</v>
      </c>
    </row>
    <row r="42" spans="1:9" s="26" customFormat="1" x14ac:dyDescent="0.25">
      <c r="A42" s="72"/>
      <c r="B42" s="72"/>
      <c r="C42" s="72">
        <v>671</v>
      </c>
      <c r="D42" s="72"/>
      <c r="E42" s="75"/>
      <c r="F42" s="65" t="s">
        <v>109</v>
      </c>
      <c r="G42" s="66">
        <v>107855.38</v>
      </c>
      <c r="H42" s="66">
        <v>180025.13</v>
      </c>
      <c r="I42" s="87">
        <f t="shared" si="0"/>
        <v>-72169.75</v>
      </c>
    </row>
    <row r="43" spans="1:9" s="26" customFormat="1" x14ac:dyDescent="0.25">
      <c r="A43" s="72"/>
      <c r="B43" s="72"/>
      <c r="C43" s="72"/>
      <c r="D43" s="72">
        <v>6711</v>
      </c>
      <c r="E43" s="75"/>
      <c r="F43" s="65" t="s">
        <v>109</v>
      </c>
      <c r="G43" s="66">
        <v>107855.38</v>
      </c>
      <c r="H43" s="66">
        <v>180025.13</v>
      </c>
      <c r="I43" s="87">
        <f t="shared" si="0"/>
        <v>-72169.75</v>
      </c>
    </row>
    <row r="44" spans="1:9" s="25" customFormat="1" x14ac:dyDescent="0.25">
      <c r="A44" s="68"/>
      <c r="B44" s="68"/>
      <c r="C44" s="68"/>
      <c r="D44" s="68"/>
      <c r="E44" s="68" t="s">
        <v>77</v>
      </c>
      <c r="F44" s="84" t="s">
        <v>79</v>
      </c>
      <c r="G44" s="70">
        <v>60388.98</v>
      </c>
      <c r="H44" s="70">
        <v>108710</v>
      </c>
      <c r="I44" s="87">
        <f t="shared" si="0"/>
        <v>-48321.02</v>
      </c>
    </row>
    <row r="45" spans="1:9" s="25" customFormat="1" x14ac:dyDescent="0.25">
      <c r="A45" s="68"/>
      <c r="B45" s="68"/>
      <c r="C45" s="68"/>
      <c r="D45" s="68"/>
      <c r="E45" s="68" t="s">
        <v>76</v>
      </c>
      <c r="F45" s="84" t="s">
        <v>48</v>
      </c>
      <c r="G45" s="70">
        <v>47466.400000000001</v>
      </c>
      <c r="H45" s="70">
        <v>71315.13</v>
      </c>
      <c r="I45" s="87">
        <f t="shared" si="0"/>
        <v>-23848.730000000003</v>
      </c>
    </row>
    <row r="46" spans="1:9" s="26" customFormat="1" ht="15" customHeight="1" x14ac:dyDescent="0.25">
      <c r="A46" s="72"/>
      <c r="B46" s="72"/>
      <c r="C46" s="72"/>
      <c r="D46" s="72">
        <v>6712</v>
      </c>
      <c r="E46" s="75"/>
      <c r="F46" s="85" t="s">
        <v>166</v>
      </c>
      <c r="G46" s="67">
        <v>0</v>
      </c>
      <c r="H46" s="67">
        <v>0</v>
      </c>
      <c r="I46" s="87">
        <f t="shared" si="0"/>
        <v>0</v>
      </c>
    </row>
    <row r="47" spans="1:9" x14ac:dyDescent="0.25">
      <c r="A47" s="78"/>
      <c r="B47" s="78"/>
      <c r="C47" s="78"/>
      <c r="D47" s="78"/>
      <c r="E47" s="68" t="s">
        <v>76</v>
      </c>
      <c r="F47" s="84" t="s">
        <v>48</v>
      </c>
      <c r="G47" s="79">
        <v>0</v>
      </c>
      <c r="H47" s="79">
        <v>0</v>
      </c>
      <c r="I47" s="87">
        <f t="shared" si="0"/>
        <v>0</v>
      </c>
    </row>
    <row r="48" spans="1:9" s="26" customFormat="1" x14ac:dyDescent="0.25">
      <c r="A48" s="72">
        <v>7</v>
      </c>
      <c r="B48" s="72"/>
      <c r="C48" s="72"/>
      <c r="D48" s="72"/>
      <c r="E48" s="72"/>
      <c r="F48" s="65" t="s">
        <v>115</v>
      </c>
      <c r="G48" s="67">
        <v>17000</v>
      </c>
      <c r="H48" s="67">
        <v>17000</v>
      </c>
      <c r="I48" s="87">
        <f t="shared" si="0"/>
        <v>0</v>
      </c>
    </row>
    <row r="49" spans="1:9" s="26" customFormat="1" x14ac:dyDescent="0.25">
      <c r="A49" s="72"/>
      <c r="B49" s="72">
        <v>72</v>
      </c>
      <c r="C49" s="72"/>
      <c r="D49" s="72"/>
      <c r="E49" s="72"/>
      <c r="F49" s="65" t="s">
        <v>116</v>
      </c>
      <c r="G49" s="67">
        <v>0</v>
      </c>
      <c r="H49" s="67">
        <v>0</v>
      </c>
      <c r="I49" s="87">
        <f t="shared" si="0"/>
        <v>0</v>
      </c>
    </row>
    <row r="50" spans="1:9" s="26" customFormat="1" x14ac:dyDescent="0.25">
      <c r="A50" s="72"/>
      <c r="B50" s="72"/>
      <c r="C50" s="72">
        <v>721</v>
      </c>
      <c r="D50" s="72"/>
      <c r="E50" s="72"/>
      <c r="F50" s="65" t="s">
        <v>117</v>
      </c>
      <c r="G50" s="67">
        <v>0</v>
      </c>
      <c r="H50" s="67">
        <v>0</v>
      </c>
      <c r="I50" s="87">
        <f t="shared" si="0"/>
        <v>0</v>
      </c>
    </row>
    <row r="51" spans="1:9" s="26" customFormat="1" x14ac:dyDescent="0.25">
      <c r="A51" s="72"/>
      <c r="B51" s="72"/>
      <c r="C51" s="72"/>
      <c r="D51" s="72">
        <v>7211</v>
      </c>
      <c r="E51" s="72"/>
      <c r="F51" s="65" t="s">
        <v>118</v>
      </c>
      <c r="G51" s="67">
        <v>0</v>
      </c>
      <c r="H51" s="67">
        <v>0</v>
      </c>
      <c r="I51" s="87">
        <f t="shared" si="0"/>
        <v>0</v>
      </c>
    </row>
    <row r="52" spans="1:9" x14ac:dyDescent="0.25">
      <c r="A52" s="78"/>
      <c r="B52" s="78"/>
      <c r="C52" s="78"/>
      <c r="D52" s="78"/>
      <c r="E52" s="68" t="s">
        <v>119</v>
      </c>
      <c r="F52" s="84" t="s">
        <v>115</v>
      </c>
      <c r="G52" s="79">
        <v>17000</v>
      </c>
      <c r="H52" s="79">
        <v>17000</v>
      </c>
      <c r="I52" s="87">
        <f>SUM(G52-H52)</f>
        <v>0</v>
      </c>
    </row>
    <row r="53" spans="1:9" s="27" customFormat="1" x14ac:dyDescent="0.25">
      <c r="A53" s="75"/>
      <c r="B53" s="75"/>
      <c r="C53" s="75"/>
      <c r="D53" s="75"/>
      <c r="E53" s="75"/>
      <c r="F53" s="85" t="s">
        <v>167</v>
      </c>
      <c r="G53" s="67">
        <v>1579035.38</v>
      </c>
      <c r="H53" s="67">
        <v>2049050.13</v>
      </c>
      <c r="I53" s="87">
        <f t="shared" si="0"/>
        <v>-470014.75</v>
      </c>
    </row>
    <row r="54" spans="1:9" s="26" customFormat="1" x14ac:dyDescent="0.25">
      <c r="A54" s="72">
        <v>9</v>
      </c>
      <c r="B54" s="72"/>
      <c r="C54" s="72"/>
      <c r="D54" s="72"/>
      <c r="E54" s="72"/>
      <c r="F54" s="65" t="s">
        <v>177</v>
      </c>
      <c r="G54" s="67"/>
      <c r="H54" s="67"/>
      <c r="I54" s="87">
        <f t="shared" si="0"/>
        <v>0</v>
      </c>
    </row>
    <row r="55" spans="1:9" s="26" customFormat="1" x14ac:dyDescent="0.25">
      <c r="A55" s="72"/>
      <c r="B55" s="72">
        <v>92</v>
      </c>
      <c r="C55" s="72"/>
      <c r="D55" s="72"/>
      <c r="E55" s="72"/>
      <c r="F55" s="65" t="s">
        <v>177</v>
      </c>
      <c r="G55" s="67"/>
      <c r="H55" s="67"/>
      <c r="I55" s="87">
        <f t="shared" si="0"/>
        <v>0</v>
      </c>
    </row>
    <row r="56" spans="1:9" s="26" customFormat="1" x14ac:dyDescent="0.25">
      <c r="A56" s="72"/>
      <c r="B56" s="72"/>
      <c r="C56" s="72">
        <v>922</v>
      </c>
      <c r="D56" s="72"/>
      <c r="E56" s="72"/>
      <c r="F56" s="65" t="s">
        <v>177</v>
      </c>
      <c r="G56" s="67"/>
      <c r="H56" s="67"/>
      <c r="I56" s="87">
        <f t="shared" si="0"/>
        <v>0</v>
      </c>
    </row>
    <row r="57" spans="1:9" s="26" customFormat="1" x14ac:dyDescent="0.25">
      <c r="A57" s="72"/>
      <c r="B57" s="72"/>
      <c r="C57" s="72"/>
      <c r="D57" s="72">
        <v>9221</v>
      </c>
      <c r="E57" s="72"/>
      <c r="F57" s="65" t="s">
        <v>177</v>
      </c>
      <c r="G57" s="66"/>
      <c r="H57" s="66"/>
      <c r="I57" s="87">
        <f t="shared" si="0"/>
        <v>0</v>
      </c>
    </row>
    <row r="58" spans="1:9" s="25" customFormat="1" x14ac:dyDescent="0.25">
      <c r="A58" s="68"/>
      <c r="B58" s="68"/>
      <c r="C58" s="68"/>
      <c r="D58" s="68"/>
      <c r="E58" s="82" t="s">
        <v>75</v>
      </c>
      <c r="F58" s="84" t="s">
        <v>34</v>
      </c>
      <c r="G58" s="70"/>
      <c r="H58" s="70">
        <v>0</v>
      </c>
      <c r="I58" s="87">
        <f t="shared" si="0"/>
        <v>0</v>
      </c>
    </row>
    <row r="59" spans="1:9" s="25" customFormat="1" x14ac:dyDescent="0.25">
      <c r="A59" s="68"/>
      <c r="B59" s="68"/>
      <c r="C59" s="68"/>
      <c r="D59" s="68"/>
      <c r="E59" s="82" t="s">
        <v>74</v>
      </c>
      <c r="F59" s="84" t="s">
        <v>45</v>
      </c>
      <c r="G59" s="70"/>
      <c r="H59" s="70">
        <v>0</v>
      </c>
      <c r="I59" s="87">
        <f t="shared" si="0"/>
        <v>0</v>
      </c>
    </row>
    <row r="60" spans="1:9" s="25" customFormat="1" x14ac:dyDescent="0.25">
      <c r="A60" s="68"/>
      <c r="B60" s="68"/>
      <c r="C60" s="68"/>
      <c r="D60" s="68"/>
      <c r="E60" s="82" t="s">
        <v>73</v>
      </c>
      <c r="F60" s="84" t="s">
        <v>49</v>
      </c>
      <c r="G60" s="70"/>
      <c r="H60" s="70">
        <v>0</v>
      </c>
      <c r="I60" s="87">
        <f t="shared" si="0"/>
        <v>0</v>
      </c>
    </row>
    <row r="61" spans="1:9" s="26" customFormat="1" x14ac:dyDescent="0.25">
      <c r="A61" s="72"/>
      <c r="B61" s="72"/>
      <c r="C61" s="72"/>
      <c r="D61" s="72"/>
      <c r="E61" s="72"/>
      <c r="F61" s="65" t="s">
        <v>168</v>
      </c>
      <c r="G61" s="66"/>
      <c r="H61" s="66">
        <v>0</v>
      </c>
      <c r="I61" s="87">
        <f t="shared" si="0"/>
        <v>0</v>
      </c>
    </row>
    <row r="62" spans="1:9" s="26" customFormat="1" ht="36.75" customHeight="1" x14ac:dyDescent="0.25">
      <c r="A62" s="59"/>
      <c r="B62" s="59"/>
      <c r="C62" s="59"/>
      <c r="D62" s="59"/>
      <c r="E62" s="59"/>
      <c r="F62" s="60"/>
      <c r="G62" s="61"/>
      <c r="H62" s="61"/>
    </row>
    <row r="63" spans="1:9" ht="15.75" x14ac:dyDescent="0.25">
      <c r="A63" s="160" t="s">
        <v>182</v>
      </c>
      <c r="B63" s="182"/>
      <c r="C63" s="182"/>
      <c r="D63" s="182"/>
      <c r="E63" s="182"/>
      <c r="F63" s="182"/>
      <c r="G63" s="182"/>
      <c r="H63" s="182"/>
    </row>
    <row r="64" spans="1:9" ht="15.75" x14ac:dyDescent="0.25">
      <c r="A64" s="42"/>
      <c r="B64" s="53"/>
      <c r="C64" s="53"/>
      <c r="D64" s="53"/>
      <c r="E64" s="53"/>
      <c r="F64" s="53"/>
      <c r="G64" s="53"/>
      <c r="H64" s="53"/>
    </row>
    <row r="65" spans="1:9" s="49" customFormat="1" ht="47.45" customHeight="1" x14ac:dyDescent="0.15">
      <c r="A65" s="46" t="s">
        <v>12</v>
      </c>
      <c r="B65" s="47" t="s">
        <v>13</v>
      </c>
      <c r="C65" s="47" t="s">
        <v>93</v>
      </c>
      <c r="D65" s="47" t="s">
        <v>94</v>
      </c>
      <c r="E65" s="47" t="s">
        <v>14</v>
      </c>
      <c r="F65" s="51" t="s">
        <v>17</v>
      </c>
      <c r="G65" s="52" t="s">
        <v>210</v>
      </c>
      <c r="H65" s="52" t="s">
        <v>254</v>
      </c>
      <c r="I65" s="48" t="s">
        <v>175</v>
      </c>
    </row>
    <row r="66" spans="1:9" ht="15.75" customHeight="1" x14ac:dyDescent="0.25">
      <c r="A66" s="65">
        <v>3</v>
      </c>
      <c r="B66" s="65"/>
      <c r="C66" s="65"/>
      <c r="D66" s="65"/>
      <c r="E66" s="65"/>
      <c r="F66" s="65" t="s">
        <v>18</v>
      </c>
      <c r="G66" s="66">
        <v>1528135.38</v>
      </c>
      <c r="H66" s="66">
        <v>1981350.13</v>
      </c>
      <c r="I66" s="88">
        <f>SUM(G66-H66)</f>
        <v>-453214.75</v>
      </c>
    </row>
    <row r="67" spans="1:9" s="26" customFormat="1" ht="15.75" customHeight="1" x14ac:dyDescent="0.25">
      <c r="A67" s="65"/>
      <c r="B67" s="65">
        <v>31</v>
      </c>
      <c r="C67" s="65"/>
      <c r="D67" s="65"/>
      <c r="E67" s="65"/>
      <c r="F67" s="65" t="s">
        <v>19</v>
      </c>
      <c r="G67" s="66">
        <v>1192980</v>
      </c>
      <c r="H67" s="66">
        <v>1571760</v>
      </c>
      <c r="I67" s="88">
        <f t="shared" ref="I67:I132" si="1">SUM(G67-H67)</f>
        <v>-378780</v>
      </c>
    </row>
    <row r="68" spans="1:9" s="26" customFormat="1" ht="15.75" customHeight="1" x14ac:dyDescent="0.25">
      <c r="A68" s="65"/>
      <c r="B68" s="65"/>
      <c r="C68" s="65">
        <v>311</v>
      </c>
      <c r="D68" s="65"/>
      <c r="E68" s="65"/>
      <c r="F68" s="65" t="s">
        <v>110</v>
      </c>
      <c r="G68" s="66"/>
      <c r="H68" s="66">
        <v>1287000</v>
      </c>
      <c r="I68" s="88">
        <f t="shared" si="1"/>
        <v>-1287000</v>
      </c>
    </row>
    <row r="69" spans="1:9" s="26" customFormat="1" ht="15.75" customHeight="1" x14ac:dyDescent="0.25">
      <c r="A69" s="65"/>
      <c r="B69" s="65"/>
      <c r="C69" s="65"/>
      <c r="D69" s="65">
        <v>3111</v>
      </c>
      <c r="E69" s="65"/>
      <c r="F69" s="65" t="s">
        <v>111</v>
      </c>
      <c r="G69" s="66"/>
      <c r="H69" s="66">
        <v>1237000</v>
      </c>
      <c r="I69" s="88">
        <f t="shared" si="1"/>
        <v>-1237000</v>
      </c>
    </row>
    <row r="70" spans="1:9" x14ac:dyDescent="0.25">
      <c r="A70" s="78"/>
      <c r="B70" s="78"/>
      <c r="C70" s="78"/>
      <c r="D70" s="78"/>
      <c r="E70" s="68" t="s">
        <v>77</v>
      </c>
      <c r="F70" s="68" t="s">
        <v>80</v>
      </c>
      <c r="G70" s="79"/>
      <c r="H70" s="79">
        <v>23000</v>
      </c>
      <c r="I70" s="88">
        <f t="shared" si="1"/>
        <v>-23000</v>
      </c>
    </row>
    <row r="71" spans="1:9" x14ac:dyDescent="0.25">
      <c r="A71" s="78"/>
      <c r="B71" s="78"/>
      <c r="C71" s="78"/>
      <c r="D71" s="78"/>
      <c r="E71" s="68" t="s">
        <v>73</v>
      </c>
      <c r="F71" s="68" t="s">
        <v>49</v>
      </c>
      <c r="G71" s="79"/>
      <c r="H71" s="79">
        <v>1150000</v>
      </c>
      <c r="I71" s="88">
        <f t="shared" si="1"/>
        <v>-1150000</v>
      </c>
    </row>
    <row r="72" spans="1:9" x14ac:dyDescent="0.25">
      <c r="A72" s="78"/>
      <c r="B72" s="78"/>
      <c r="C72" s="78"/>
      <c r="D72" s="78"/>
      <c r="E72" s="68" t="s">
        <v>74</v>
      </c>
      <c r="F72" s="68" t="s">
        <v>45</v>
      </c>
      <c r="G72" s="79"/>
      <c r="H72" s="79">
        <v>26000</v>
      </c>
      <c r="I72" s="88">
        <f t="shared" si="1"/>
        <v>-26000</v>
      </c>
    </row>
    <row r="73" spans="1:9" x14ac:dyDescent="0.25">
      <c r="A73" s="78"/>
      <c r="B73" s="78"/>
      <c r="C73" s="78"/>
      <c r="D73" s="78"/>
      <c r="E73" s="68" t="s">
        <v>72</v>
      </c>
      <c r="F73" s="68" t="s">
        <v>206</v>
      </c>
      <c r="G73" s="79"/>
      <c r="H73" s="79">
        <v>38000</v>
      </c>
      <c r="I73" s="88">
        <f t="shared" si="1"/>
        <v>-38000</v>
      </c>
    </row>
    <row r="74" spans="1:9" s="26" customFormat="1" x14ac:dyDescent="0.25">
      <c r="A74" s="72"/>
      <c r="B74" s="72"/>
      <c r="C74" s="72"/>
      <c r="D74" s="72">
        <v>3113</v>
      </c>
      <c r="E74" s="72"/>
      <c r="F74" s="72" t="s">
        <v>112</v>
      </c>
      <c r="G74" s="67"/>
      <c r="H74" s="67">
        <v>20000</v>
      </c>
      <c r="I74" s="88">
        <f t="shared" si="1"/>
        <v>-20000</v>
      </c>
    </row>
    <row r="75" spans="1:9" s="26" customFormat="1" x14ac:dyDescent="0.25">
      <c r="A75" s="72"/>
      <c r="B75" s="72"/>
      <c r="C75" s="72"/>
      <c r="D75" s="72"/>
      <c r="E75" s="72" t="s">
        <v>74</v>
      </c>
      <c r="F75" s="72" t="s">
        <v>206</v>
      </c>
      <c r="G75" s="67"/>
      <c r="H75" s="67">
        <v>0</v>
      </c>
      <c r="I75" s="88">
        <f t="shared" si="1"/>
        <v>0</v>
      </c>
    </row>
    <row r="76" spans="1:9" x14ac:dyDescent="0.25">
      <c r="A76" s="78"/>
      <c r="B76" s="78"/>
      <c r="C76" s="78"/>
      <c r="D76" s="78"/>
      <c r="E76" s="68" t="s">
        <v>73</v>
      </c>
      <c r="F76" s="68" t="s">
        <v>49</v>
      </c>
      <c r="G76" s="79"/>
      <c r="H76" s="79">
        <v>20000</v>
      </c>
      <c r="I76" s="88">
        <f t="shared" si="1"/>
        <v>-20000</v>
      </c>
    </row>
    <row r="77" spans="1:9" s="26" customFormat="1" x14ac:dyDescent="0.25">
      <c r="A77" s="72"/>
      <c r="B77" s="72"/>
      <c r="C77" s="72"/>
      <c r="D77" s="72">
        <v>3114</v>
      </c>
      <c r="E77" s="72"/>
      <c r="F77" s="72" t="s">
        <v>113</v>
      </c>
      <c r="G77" s="67"/>
      <c r="H77" s="67">
        <v>30000</v>
      </c>
      <c r="I77" s="88">
        <f t="shared" si="1"/>
        <v>-30000</v>
      </c>
    </row>
    <row r="78" spans="1:9" x14ac:dyDescent="0.25">
      <c r="A78" s="78"/>
      <c r="B78" s="78"/>
      <c r="C78" s="78"/>
      <c r="D78" s="78"/>
      <c r="E78" s="82" t="s">
        <v>73</v>
      </c>
      <c r="F78" s="68" t="s">
        <v>49</v>
      </c>
      <c r="G78" s="79"/>
      <c r="H78" s="79">
        <v>30000</v>
      </c>
      <c r="I78" s="88">
        <f t="shared" si="1"/>
        <v>-30000</v>
      </c>
    </row>
    <row r="79" spans="1:9" s="26" customFormat="1" x14ac:dyDescent="0.25">
      <c r="A79" s="72"/>
      <c r="B79" s="72"/>
      <c r="C79" s="72">
        <v>312</v>
      </c>
      <c r="D79" s="72"/>
      <c r="E79" s="89"/>
      <c r="F79" s="72" t="s">
        <v>114</v>
      </c>
      <c r="G79" s="67"/>
      <c r="H79" s="67">
        <v>72405</v>
      </c>
      <c r="I79" s="88">
        <f t="shared" si="1"/>
        <v>-72405</v>
      </c>
    </row>
    <row r="80" spans="1:9" s="26" customFormat="1" x14ac:dyDescent="0.25">
      <c r="A80" s="72"/>
      <c r="B80" s="72"/>
      <c r="C80" s="72"/>
      <c r="D80" s="72">
        <v>3121</v>
      </c>
      <c r="E80" s="89"/>
      <c r="F80" s="72" t="s">
        <v>114</v>
      </c>
      <c r="G80" s="74"/>
      <c r="H80" s="74">
        <v>67005</v>
      </c>
      <c r="I80" s="88">
        <f t="shared" si="1"/>
        <v>-67005</v>
      </c>
    </row>
    <row r="81" spans="1:9" s="25" customFormat="1" x14ac:dyDescent="0.25">
      <c r="A81" s="68"/>
      <c r="B81" s="68"/>
      <c r="C81" s="68"/>
      <c r="D81" s="68"/>
      <c r="E81" s="82" t="s">
        <v>77</v>
      </c>
      <c r="F81" s="68" t="s">
        <v>80</v>
      </c>
      <c r="G81" s="70"/>
      <c r="H81" s="70">
        <v>8205</v>
      </c>
      <c r="I81" s="88">
        <f t="shared" si="1"/>
        <v>-8205</v>
      </c>
    </row>
    <row r="82" spans="1:9" s="25" customFormat="1" x14ac:dyDescent="0.25">
      <c r="A82" s="68"/>
      <c r="B82" s="68"/>
      <c r="C82" s="68"/>
      <c r="D82" s="68"/>
      <c r="E82" s="82" t="s">
        <v>73</v>
      </c>
      <c r="F82" s="68" t="s">
        <v>49</v>
      </c>
      <c r="G82" s="70"/>
      <c r="H82" s="70">
        <v>60000</v>
      </c>
      <c r="I82" s="88">
        <f t="shared" si="1"/>
        <v>-60000</v>
      </c>
    </row>
    <row r="83" spans="1:9" s="25" customFormat="1" x14ac:dyDescent="0.25">
      <c r="A83" s="68"/>
      <c r="B83" s="68"/>
      <c r="C83" s="68"/>
      <c r="D83" s="68"/>
      <c r="E83" s="82" t="s">
        <v>74</v>
      </c>
      <c r="F83" s="68" t="s">
        <v>45</v>
      </c>
      <c r="G83" s="70"/>
      <c r="H83" s="70">
        <v>600</v>
      </c>
      <c r="I83" s="88"/>
    </row>
    <row r="84" spans="1:9" s="25" customFormat="1" x14ac:dyDescent="0.25">
      <c r="A84" s="68"/>
      <c r="B84" s="68"/>
      <c r="C84" s="68"/>
      <c r="D84" s="68"/>
      <c r="E84" s="82" t="s">
        <v>72</v>
      </c>
      <c r="F84" s="68" t="s">
        <v>207</v>
      </c>
      <c r="G84" s="70"/>
      <c r="H84" s="70">
        <v>3600</v>
      </c>
      <c r="I84" s="88">
        <f t="shared" si="1"/>
        <v>-3600</v>
      </c>
    </row>
    <row r="85" spans="1:9" s="26" customFormat="1" x14ac:dyDescent="0.25">
      <c r="A85" s="72"/>
      <c r="B85" s="72"/>
      <c r="C85" s="72">
        <v>313</v>
      </c>
      <c r="D85" s="72"/>
      <c r="E85" s="89"/>
      <c r="F85" s="72" t="s">
        <v>120</v>
      </c>
      <c r="G85" s="67"/>
      <c r="H85" s="67">
        <v>212355</v>
      </c>
      <c r="I85" s="88">
        <f t="shared" si="1"/>
        <v>-212355</v>
      </c>
    </row>
    <row r="86" spans="1:9" s="27" customFormat="1" x14ac:dyDescent="0.25">
      <c r="A86" s="75"/>
      <c r="B86" s="75"/>
      <c r="C86" s="75"/>
      <c r="D86" s="75">
        <v>3132</v>
      </c>
      <c r="E86" s="90"/>
      <c r="F86" s="75" t="s">
        <v>121</v>
      </c>
      <c r="G86" s="76"/>
      <c r="H86" s="76">
        <v>212355</v>
      </c>
      <c r="I86" s="88">
        <f t="shared" si="1"/>
        <v>-212355</v>
      </c>
    </row>
    <row r="87" spans="1:9" s="25" customFormat="1" x14ac:dyDescent="0.25">
      <c r="A87" s="68"/>
      <c r="B87" s="68"/>
      <c r="C87" s="68"/>
      <c r="D87" s="68"/>
      <c r="E87" s="82" t="s">
        <v>77</v>
      </c>
      <c r="F87" s="68" t="s">
        <v>80</v>
      </c>
      <c r="G87" s="70"/>
      <c r="H87" s="70">
        <v>3795</v>
      </c>
      <c r="I87" s="88">
        <f t="shared" si="1"/>
        <v>-3795</v>
      </c>
    </row>
    <row r="88" spans="1:9" s="25" customFormat="1" x14ac:dyDescent="0.25">
      <c r="A88" s="68"/>
      <c r="B88" s="68"/>
      <c r="C88" s="68"/>
      <c r="D88" s="68"/>
      <c r="E88" s="82" t="s">
        <v>74</v>
      </c>
      <c r="F88" s="68" t="s">
        <v>45</v>
      </c>
      <c r="G88" s="70"/>
      <c r="H88" s="70">
        <v>4290</v>
      </c>
      <c r="I88" s="88">
        <f t="shared" si="1"/>
        <v>-4290</v>
      </c>
    </row>
    <row r="89" spans="1:9" s="25" customFormat="1" x14ac:dyDescent="0.25">
      <c r="A89" s="68"/>
      <c r="B89" s="68"/>
      <c r="C89" s="68"/>
      <c r="D89" s="68"/>
      <c r="E89" s="82" t="s">
        <v>73</v>
      </c>
      <c r="F89" s="68" t="s">
        <v>49</v>
      </c>
      <c r="G89" s="70"/>
      <c r="H89" s="70">
        <v>198000</v>
      </c>
      <c r="I89" s="88">
        <f t="shared" si="1"/>
        <v>-198000</v>
      </c>
    </row>
    <row r="90" spans="1:9" s="25" customFormat="1" x14ac:dyDescent="0.25">
      <c r="A90" s="68"/>
      <c r="B90" s="68"/>
      <c r="C90" s="68"/>
      <c r="D90" s="68"/>
      <c r="E90" s="82" t="s">
        <v>72</v>
      </c>
      <c r="F90" s="68" t="s">
        <v>207</v>
      </c>
      <c r="G90" s="70"/>
      <c r="H90" s="70">
        <v>6270</v>
      </c>
      <c r="I90" s="88">
        <f t="shared" si="1"/>
        <v>-6270</v>
      </c>
    </row>
    <row r="91" spans="1:9" s="26" customFormat="1" ht="15" customHeight="1" x14ac:dyDescent="0.25">
      <c r="A91" s="72"/>
      <c r="B91" s="72">
        <v>32</v>
      </c>
      <c r="C91" s="72"/>
      <c r="D91" s="72"/>
      <c r="E91" s="75"/>
      <c r="F91" s="72" t="s">
        <v>30</v>
      </c>
      <c r="G91" s="74">
        <v>293247.38</v>
      </c>
      <c r="H91" s="74">
        <v>361665.13</v>
      </c>
      <c r="I91" s="88">
        <f t="shared" si="1"/>
        <v>-68417.75</v>
      </c>
    </row>
    <row r="92" spans="1:9" s="26" customFormat="1" ht="15" customHeight="1" x14ac:dyDescent="0.25">
      <c r="A92" s="72"/>
      <c r="B92" s="72"/>
      <c r="C92" s="72">
        <v>321</v>
      </c>
      <c r="D92" s="72"/>
      <c r="E92" s="75"/>
      <c r="F92" s="72" t="s">
        <v>122</v>
      </c>
      <c r="G92" s="74"/>
      <c r="H92" s="74">
        <v>91900</v>
      </c>
      <c r="I92" s="88">
        <f t="shared" si="1"/>
        <v>-91900</v>
      </c>
    </row>
    <row r="93" spans="1:9" s="26" customFormat="1" ht="15" customHeight="1" x14ac:dyDescent="0.25">
      <c r="A93" s="72"/>
      <c r="B93" s="72"/>
      <c r="C93" s="72"/>
      <c r="D93" s="72">
        <v>3211</v>
      </c>
      <c r="E93" s="75"/>
      <c r="F93" s="72" t="s">
        <v>123</v>
      </c>
      <c r="G93" s="74"/>
      <c r="H93" s="74">
        <v>12000</v>
      </c>
      <c r="I93" s="88">
        <f t="shared" si="1"/>
        <v>-12000</v>
      </c>
    </row>
    <row r="94" spans="1:9" x14ac:dyDescent="0.25">
      <c r="A94" s="78"/>
      <c r="B94" s="78"/>
      <c r="C94" s="78"/>
      <c r="D94" s="78"/>
      <c r="E94" s="68" t="s">
        <v>77</v>
      </c>
      <c r="F94" s="68" t="s">
        <v>89</v>
      </c>
      <c r="G94" s="79"/>
      <c r="H94" s="79">
        <v>1400</v>
      </c>
      <c r="I94" s="88">
        <f t="shared" si="1"/>
        <v>-1400</v>
      </c>
    </row>
    <row r="95" spans="1:9" x14ac:dyDescent="0.25">
      <c r="A95" s="78"/>
      <c r="B95" s="72"/>
      <c r="C95" s="72"/>
      <c r="D95" s="72"/>
      <c r="E95" s="68" t="s">
        <v>76</v>
      </c>
      <c r="F95" s="68" t="s">
        <v>48</v>
      </c>
      <c r="G95" s="79"/>
      <c r="H95" s="79">
        <v>5500</v>
      </c>
      <c r="I95" s="88">
        <f t="shared" si="1"/>
        <v>-5500</v>
      </c>
    </row>
    <row r="96" spans="1:9" x14ac:dyDescent="0.25">
      <c r="A96" s="78"/>
      <c r="B96" s="72"/>
      <c r="C96" s="72"/>
      <c r="D96" s="72"/>
      <c r="E96" s="68" t="s">
        <v>75</v>
      </c>
      <c r="F96" s="68" t="s">
        <v>34</v>
      </c>
      <c r="G96" s="79"/>
      <c r="H96" s="79">
        <v>0</v>
      </c>
      <c r="I96" s="88">
        <f t="shared" si="1"/>
        <v>0</v>
      </c>
    </row>
    <row r="97" spans="1:9" x14ac:dyDescent="0.25">
      <c r="A97" s="78"/>
      <c r="B97" s="72"/>
      <c r="C97" s="72"/>
      <c r="D97" s="72"/>
      <c r="E97" s="68" t="s">
        <v>227</v>
      </c>
      <c r="F97" s="68"/>
      <c r="G97" s="79"/>
      <c r="H97" s="79">
        <v>3000</v>
      </c>
      <c r="I97" s="88">
        <f t="shared" si="1"/>
        <v>-3000</v>
      </c>
    </row>
    <row r="98" spans="1:9" x14ac:dyDescent="0.25">
      <c r="A98" s="78"/>
      <c r="B98" s="72"/>
      <c r="C98" s="72"/>
      <c r="D98" s="72"/>
      <c r="E98" s="68" t="s">
        <v>73</v>
      </c>
      <c r="F98" s="68" t="s">
        <v>49</v>
      </c>
      <c r="G98" s="79"/>
      <c r="H98" s="79">
        <v>1000</v>
      </c>
      <c r="I98" s="88">
        <f t="shared" si="1"/>
        <v>-1000</v>
      </c>
    </row>
    <row r="99" spans="1:9" x14ac:dyDescent="0.25">
      <c r="A99" s="78"/>
      <c r="B99" s="72"/>
      <c r="C99" s="72"/>
      <c r="D99" s="72"/>
      <c r="E99" s="68" t="s">
        <v>171</v>
      </c>
      <c r="F99" s="68" t="s">
        <v>229</v>
      </c>
      <c r="G99" s="79"/>
      <c r="H99" s="79">
        <v>1000</v>
      </c>
      <c r="I99" s="88">
        <f t="shared" si="1"/>
        <v>-1000</v>
      </c>
    </row>
    <row r="100" spans="1:9" x14ac:dyDescent="0.25">
      <c r="A100" s="78"/>
      <c r="B100" s="72"/>
      <c r="C100" s="72"/>
      <c r="D100" s="72"/>
      <c r="E100" s="68" t="s">
        <v>72</v>
      </c>
      <c r="F100" s="68" t="s">
        <v>224</v>
      </c>
      <c r="G100" s="79"/>
      <c r="H100" s="79">
        <v>100</v>
      </c>
      <c r="I100" s="88">
        <f t="shared" si="1"/>
        <v>-100</v>
      </c>
    </row>
    <row r="101" spans="1:9" s="26" customFormat="1" x14ac:dyDescent="0.25">
      <c r="A101" s="72"/>
      <c r="B101" s="72"/>
      <c r="C101" s="72"/>
      <c r="D101" s="72">
        <v>3212</v>
      </c>
      <c r="E101" s="72"/>
      <c r="F101" s="72" t="s">
        <v>124</v>
      </c>
      <c r="G101" s="74"/>
      <c r="H101" s="74">
        <v>78600</v>
      </c>
      <c r="I101" s="88">
        <f t="shared" si="1"/>
        <v>-78600</v>
      </c>
    </row>
    <row r="102" spans="1:9" s="25" customFormat="1" x14ac:dyDescent="0.25">
      <c r="A102" s="68"/>
      <c r="B102" s="68"/>
      <c r="C102" s="68"/>
      <c r="D102" s="68"/>
      <c r="E102" s="68" t="s">
        <v>77</v>
      </c>
      <c r="F102" s="68" t="s">
        <v>169</v>
      </c>
      <c r="G102" s="70"/>
      <c r="H102" s="70">
        <v>5000</v>
      </c>
      <c r="I102" s="88">
        <f t="shared" si="1"/>
        <v>-5000</v>
      </c>
    </row>
    <row r="103" spans="1:9" ht="13.9" customHeight="1" x14ac:dyDescent="0.25">
      <c r="A103" s="78"/>
      <c r="B103" s="72"/>
      <c r="C103" s="72"/>
      <c r="D103" s="72"/>
      <c r="E103" s="68" t="s">
        <v>73</v>
      </c>
      <c r="F103" s="68" t="s">
        <v>49</v>
      </c>
      <c r="G103" s="79"/>
      <c r="H103" s="79">
        <v>70000</v>
      </c>
      <c r="I103" s="88">
        <f t="shared" si="1"/>
        <v>-70000</v>
      </c>
    </row>
    <row r="104" spans="1:9" ht="13.9" customHeight="1" x14ac:dyDescent="0.25">
      <c r="A104" s="78"/>
      <c r="B104" s="72"/>
      <c r="C104" s="72"/>
      <c r="D104" s="72"/>
      <c r="E104" s="68" t="s">
        <v>74</v>
      </c>
      <c r="F104" s="68" t="s">
        <v>45</v>
      </c>
      <c r="G104" s="79"/>
      <c r="H104" s="79">
        <v>2600</v>
      </c>
      <c r="I104" s="88">
        <f t="shared" si="1"/>
        <v>-2600</v>
      </c>
    </row>
    <row r="105" spans="1:9" x14ac:dyDescent="0.25">
      <c r="A105" s="78"/>
      <c r="B105" s="72"/>
      <c r="C105" s="72"/>
      <c r="D105" s="72"/>
      <c r="E105" s="68" t="s">
        <v>72</v>
      </c>
      <c r="F105" s="68" t="s">
        <v>207</v>
      </c>
      <c r="G105" s="79"/>
      <c r="H105" s="79">
        <v>1000</v>
      </c>
      <c r="I105" s="88">
        <f t="shared" si="1"/>
        <v>-1000</v>
      </c>
    </row>
    <row r="106" spans="1:9" s="26" customFormat="1" x14ac:dyDescent="0.25">
      <c r="A106" s="72"/>
      <c r="B106" s="72"/>
      <c r="C106" s="72"/>
      <c r="D106" s="72">
        <v>3213</v>
      </c>
      <c r="E106" s="75"/>
      <c r="F106" s="75" t="s">
        <v>125</v>
      </c>
      <c r="G106" s="76"/>
      <c r="H106" s="76">
        <v>1300</v>
      </c>
      <c r="I106" s="88">
        <f t="shared" si="1"/>
        <v>-1300</v>
      </c>
    </row>
    <row r="107" spans="1:9" x14ac:dyDescent="0.25">
      <c r="A107" s="78"/>
      <c r="B107" s="72"/>
      <c r="C107" s="72"/>
      <c r="D107" s="72"/>
      <c r="E107" s="68" t="s">
        <v>76</v>
      </c>
      <c r="F107" s="68" t="s">
        <v>48</v>
      </c>
      <c r="G107" s="79"/>
      <c r="H107" s="79">
        <v>1000</v>
      </c>
      <c r="I107" s="88">
        <f t="shared" si="1"/>
        <v>-1000</v>
      </c>
    </row>
    <row r="108" spans="1:9" x14ac:dyDescent="0.25">
      <c r="A108" s="78"/>
      <c r="B108" s="72"/>
      <c r="C108" s="72"/>
      <c r="D108" s="72"/>
      <c r="E108" s="68" t="s">
        <v>74</v>
      </c>
      <c r="F108" s="68" t="s">
        <v>45</v>
      </c>
      <c r="G108" s="79"/>
      <c r="H108" s="79">
        <v>300</v>
      </c>
      <c r="I108" s="88">
        <f t="shared" si="1"/>
        <v>-300</v>
      </c>
    </row>
    <row r="109" spans="1:9" x14ac:dyDescent="0.25">
      <c r="A109" s="78"/>
      <c r="B109" s="72"/>
      <c r="C109" s="72"/>
      <c r="D109" s="72"/>
      <c r="E109" s="68" t="s">
        <v>73</v>
      </c>
      <c r="F109" s="68" t="s">
        <v>49</v>
      </c>
      <c r="G109" s="79"/>
      <c r="H109" s="79">
        <v>0</v>
      </c>
      <c r="I109" s="88">
        <f t="shared" si="1"/>
        <v>0</v>
      </c>
    </row>
    <row r="110" spans="1:9" s="26" customFormat="1" x14ac:dyDescent="0.25">
      <c r="A110" s="72"/>
      <c r="B110" s="72"/>
      <c r="C110" s="72">
        <v>322</v>
      </c>
      <c r="D110" s="72"/>
      <c r="E110" s="72"/>
      <c r="F110" s="72" t="s">
        <v>126</v>
      </c>
      <c r="G110" s="74"/>
      <c r="H110" s="74">
        <v>143425.13</v>
      </c>
      <c r="I110" s="88">
        <f t="shared" si="1"/>
        <v>-143425.13</v>
      </c>
    </row>
    <row r="111" spans="1:9" s="26" customFormat="1" x14ac:dyDescent="0.25">
      <c r="A111" s="72"/>
      <c r="B111" s="72"/>
      <c r="C111" s="72"/>
      <c r="D111" s="72">
        <v>3221</v>
      </c>
      <c r="E111" s="72"/>
      <c r="F111" s="72" t="s">
        <v>127</v>
      </c>
      <c r="G111" s="74"/>
      <c r="H111" s="74">
        <v>15800</v>
      </c>
      <c r="I111" s="88">
        <f t="shared" si="1"/>
        <v>-15800</v>
      </c>
    </row>
    <row r="112" spans="1:9" s="25" customFormat="1" x14ac:dyDescent="0.25">
      <c r="A112" s="68"/>
      <c r="B112" s="68"/>
      <c r="C112" s="68"/>
      <c r="D112" s="68"/>
      <c r="E112" s="68" t="s">
        <v>77</v>
      </c>
      <c r="F112" s="68" t="s">
        <v>80</v>
      </c>
      <c r="G112" s="70"/>
      <c r="H112" s="70">
        <v>1000</v>
      </c>
      <c r="I112" s="88">
        <f t="shared" si="1"/>
        <v>-1000</v>
      </c>
    </row>
    <row r="113" spans="1:9" s="25" customFormat="1" x14ac:dyDescent="0.25">
      <c r="A113" s="68"/>
      <c r="B113" s="75"/>
      <c r="C113" s="75"/>
      <c r="D113" s="75"/>
      <c r="E113" s="71" t="s">
        <v>76</v>
      </c>
      <c r="F113" s="68" t="s">
        <v>48</v>
      </c>
      <c r="G113" s="70"/>
      <c r="H113" s="70">
        <v>10500</v>
      </c>
      <c r="I113" s="88">
        <f t="shared" si="1"/>
        <v>-10500</v>
      </c>
    </row>
    <row r="114" spans="1:9" s="25" customFormat="1" x14ac:dyDescent="0.25">
      <c r="A114" s="68"/>
      <c r="B114" s="75"/>
      <c r="C114" s="75"/>
      <c r="D114" s="75"/>
      <c r="E114" s="71" t="s">
        <v>75</v>
      </c>
      <c r="F114" s="68" t="s">
        <v>34</v>
      </c>
      <c r="G114" s="70"/>
      <c r="H114" s="70">
        <v>2000</v>
      </c>
      <c r="I114" s="88">
        <f t="shared" si="1"/>
        <v>-2000</v>
      </c>
    </row>
    <row r="115" spans="1:9" s="25" customFormat="1" x14ac:dyDescent="0.25">
      <c r="A115" s="68"/>
      <c r="B115" s="75"/>
      <c r="C115" s="75"/>
      <c r="D115" s="75"/>
      <c r="E115" s="71" t="s">
        <v>74</v>
      </c>
      <c r="F115" s="68" t="s">
        <v>45</v>
      </c>
      <c r="G115" s="70"/>
      <c r="H115" s="70">
        <v>1100</v>
      </c>
      <c r="I115" s="88">
        <f t="shared" si="1"/>
        <v>-1100</v>
      </c>
    </row>
    <row r="116" spans="1:9" s="25" customFormat="1" x14ac:dyDescent="0.25">
      <c r="A116" s="68"/>
      <c r="B116" s="75"/>
      <c r="C116" s="75"/>
      <c r="D116" s="75"/>
      <c r="E116" s="71" t="s">
        <v>106</v>
      </c>
      <c r="F116" s="68" t="s">
        <v>229</v>
      </c>
      <c r="G116" s="70"/>
      <c r="H116" s="70">
        <v>200</v>
      </c>
      <c r="I116" s="88">
        <f t="shared" si="1"/>
        <v>-200</v>
      </c>
    </row>
    <row r="117" spans="1:9" s="25" customFormat="1" x14ac:dyDescent="0.25">
      <c r="A117" s="68"/>
      <c r="B117" s="75"/>
      <c r="C117" s="75"/>
      <c r="D117" s="75"/>
      <c r="E117" s="68" t="s">
        <v>73</v>
      </c>
      <c r="F117" s="68" t="s">
        <v>49</v>
      </c>
      <c r="G117" s="70"/>
      <c r="H117" s="70">
        <v>1000</v>
      </c>
      <c r="I117" s="88">
        <f t="shared" si="1"/>
        <v>-1000</v>
      </c>
    </row>
    <row r="118" spans="1:9" s="26" customFormat="1" x14ac:dyDescent="0.25">
      <c r="A118" s="72"/>
      <c r="B118" s="72"/>
      <c r="C118" s="72"/>
      <c r="D118" s="72">
        <v>3222</v>
      </c>
      <c r="E118" s="72"/>
      <c r="F118" s="72" t="s">
        <v>128</v>
      </c>
      <c r="G118" s="74"/>
      <c r="H118" s="74">
        <v>89000</v>
      </c>
      <c r="I118" s="88">
        <f t="shared" si="1"/>
        <v>-89000</v>
      </c>
    </row>
    <row r="119" spans="1:9" s="25" customFormat="1" x14ac:dyDescent="0.25">
      <c r="A119" s="68"/>
      <c r="B119" s="75"/>
      <c r="C119" s="75"/>
      <c r="D119" s="75"/>
      <c r="E119" s="68" t="s">
        <v>77</v>
      </c>
      <c r="F119" s="68" t="s">
        <v>79</v>
      </c>
      <c r="G119" s="70"/>
      <c r="H119" s="70">
        <v>0</v>
      </c>
      <c r="I119" s="88">
        <f t="shared" si="1"/>
        <v>0</v>
      </c>
    </row>
    <row r="120" spans="1:9" s="25" customFormat="1" x14ac:dyDescent="0.25">
      <c r="A120" s="68"/>
      <c r="B120" s="75"/>
      <c r="C120" s="75"/>
      <c r="D120" s="75"/>
      <c r="E120" s="68" t="s">
        <v>74</v>
      </c>
      <c r="F120" s="68" t="s">
        <v>45</v>
      </c>
      <c r="G120" s="70"/>
      <c r="H120" s="70">
        <v>9000</v>
      </c>
      <c r="I120" s="88">
        <f t="shared" si="1"/>
        <v>-9000</v>
      </c>
    </row>
    <row r="121" spans="1:9" s="25" customFormat="1" x14ac:dyDescent="0.25">
      <c r="A121" s="68"/>
      <c r="B121" s="75"/>
      <c r="C121" s="75"/>
      <c r="D121" s="75"/>
      <c r="E121" s="68" t="s">
        <v>73</v>
      </c>
      <c r="F121" s="68" t="s">
        <v>49</v>
      </c>
      <c r="G121" s="70"/>
      <c r="H121" s="70">
        <v>80000</v>
      </c>
      <c r="I121" s="88">
        <f t="shared" si="1"/>
        <v>-80000</v>
      </c>
    </row>
    <row r="122" spans="1:9" s="25" customFormat="1" x14ac:dyDescent="0.25">
      <c r="A122" s="68"/>
      <c r="B122" s="75"/>
      <c r="C122" s="75"/>
      <c r="D122" s="75"/>
      <c r="E122" s="68" t="s">
        <v>72</v>
      </c>
      <c r="F122" s="68" t="s">
        <v>208</v>
      </c>
      <c r="G122" s="70"/>
      <c r="H122" s="70">
        <v>0</v>
      </c>
      <c r="I122" s="88">
        <f t="shared" si="1"/>
        <v>0</v>
      </c>
    </row>
    <row r="123" spans="1:9" s="26" customFormat="1" x14ac:dyDescent="0.25">
      <c r="A123" s="72"/>
      <c r="B123" s="72"/>
      <c r="C123" s="72"/>
      <c r="D123" s="72">
        <v>3223</v>
      </c>
      <c r="E123" s="72"/>
      <c r="F123" s="72" t="s">
        <v>130</v>
      </c>
      <c r="G123" s="74"/>
      <c r="H123" s="74">
        <v>34925.129999999997</v>
      </c>
      <c r="I123" s="88">
        <f t="shared" si="1"/>
        <v>-34925.129999999997</v>
      </c>
    </row>
    <row r="124" spans="1:9" s="25" customFormat="1" x14ac:dyDescent="0.25">
      <c r="A124" s="68"/>
      <c r="B124" s="68"/>
      <c r="C124" s="68"/>
      <c r="D124" s="68"/>
      <c r="E124" s="68" t="s">
        <v>77</v>
      </c>
      <c r="F124" s="68" t="s">
        <v>79</v>
      </c>
      <c r="G124" s="70"/>
      <c r="H124" s="70">
        <v>0</v>
      </c>
      <c r="I124" s="88">
        <f t="shared" si="1"/>
        <v>0</v>
      </c>
    </row>
    <row r="125" spans="1:9" s="25" customFormat="1" x14ac:dyDescent="0.25">
      <c r="A125" s="68"/>
      <c r="B125" s="75"/>
      <c r="C125" s="75"/>
      <c r="D125" s="75"/>
      <c r="E125" s="71" t="s">
        <v>76</v>
      </c>
      <c r="F125" s="68" t="s">
        <v>48</v>
      </c>
      <c r="G125" s="70"/>
      <c r="H125" s="70">
        <v>34725.129999999997</v>
      </c>
      <c r="I125" s="88">
        <f t="shared" si="1"/>
        <v>-34725.129999999997</v>
      </c>
    </row>
    <row r="126" spans="1:9" s="25" customFormat="1" x14ac:dyDescent="0.25">
      <c r="A126" s="68"/>
      <c r="B126" s="75"/>
      <c r="C126" s="75"/>
      <c r="D126" s="75"/>
      <c r="E126" s="71" t="s">
        <v>74</v>
      </c>
      <c r="F126" s="68" t="s">
        <v>228</v>
      </c>
      <c r="G126" s="70"/>
      <c r="H126" s="70">
        <v>200</v>
      </c>
      <c r="I126" s="88">
        <f t="shared" si="1"/>
        <v>-200</v>
      </c>
    </row>
    <row r="127" spans="1:9" s="25" customFormat="1" x14ac:dyDescent="0.25">
      <c r="A127" s="68"/>
      <c r="B127" s="75"/>
      <c r="C127" s="75"/>
      <c r="D127" s="75"/>
      <c r="E127" s="71" t="s">
        <v>75</v>
      </c>
      <c r="F127" s="68" t="s">
        <v>34</v>
      </c>
      <c r="G127" s="70"/>
      <c r="H127" s="70">
        <v>0</v>
      </c>
      <c r="I127" s="88">
        <f t="shared" si="1"/>
        <v>0</v>
      </c>
    </row>
    <row r="128" spans="1:9" s="26" customFormat="1" x14ac:dyDescent="0.25">
      <c r="A128" s="72"/>
      <c r="B128" s="72"/>
      <c r="C128" s="72"/>
      <c r="D128" s="72">
        <v>3224</v>
      </c>
      <c r="E128" s="75"/>
      <c r="F128" s="75" t="s">
        <v>131</v>
      </c>
      <c r="G128" s="76"/>
      <c r="H128" s="76">
        <v>1400</v>
      </c>
      <c r="I128" s="88">
        <f t="shared" si="1"/>
        <v>-1400</v>
      </c>
    </row>
    <row r="129" spans="1:9" s="25" customFormat="1" x14ac:dyDescent="0.25">
      <c r="A129" s="68"/>
      <c r="B129" s="75"/>
      <c r="C129" s="75"/>
      <c r="D129" s="75"/>
      <c r="E129" s="68" t="s">
        <v>77</v>
      </c>
      <c r="F129" s="68" t="s">
        <v>170</v>
      </c>
      <c r="G129" s="70"/>
      <c r="H129" s="70">
        <v>0</v>
      </c>
      <c r="I129" s="88">
        <f t="shared" si="1"/>
        <v>0</v>
      </c>
    </row>
    <row r="130" spans="1:9" s="25" customFormat="1" x14ac:dyDescent="0.25">
      <c r="A130" s="68"/>
      <c r="B130" s="75"/>
      <c r="C130" s="75"/>
      <c r="D130" s="75"/>
      <c r="E130" s="68" t="s">
        <v>76</v>
      </c>
      <c r="F130" s="68" t="s">
        <v>48</v>
      </c>
      <c r="G130" s="70"/>
      <c r="H130" s="70">
        <v>800</v>
      </c>
      <c r="I130" s="88">
        <f t="shared" si="1"/>
        <v>-800</v>
      </c>
    </row>
    <row r="131" spans="1:9" s="25" customFormat="1" x14ac:dyDescent="0.25">
      <c r="A131" s="68"/>
      <c r="B131" s="75"/>
      <c r="C131" s="75"/>
      <c r="D131" s="75"/>
      <c r="E131" s="68" t="s">
        <v>74</v>
      </c>
      <c r="F131" s="68" t="s">
        <v>45</v>
      </c>
      <c r="G131" s="70"/>
      <c r="H131" s="70">
        <v>600</v>
      </c>
      <c r="I131" s="88">
        <f t="shared" si="1"/>
        <v>-600</v>
      </c>
    </row>
    <row r="132" spans="1:9" s="25" customFormat="1" x14ac:dyDescent="0.25">
      <c r="A132" s="68"/>
      <c r="B132" s="75"/>
      <c r="C132" s="75"/>
      <c r="D132" s="75"/>
      <c r="E132" s="82" t="s">
        <v>75</v>
      </c>
      <c r="F132" s="68" t="s">
        <v>34</v>
      </c>
      <c r="G132" s="70"/>
      <c r="H132" s="70">
        <v>0</v>
      </c>
      <c r="I132" s="88">
        <f t="shared" si="1"/>
        <v>0</v>
      </c>
    </row>
    <row r="133" spans="1:9" s="26" customFormat="1" x14ac:dyDescent="0.25">
      <c r="A133" s="72"/>
      <c r="B133" s="72"/>
      <c r="C133" s="72"/>
      <c r="D133" s="72">
        <v>3225</v>
      </c>
      <c r="E133" s="75"/>
      <c r="F133" s="75" t="s">
        <v>132</v>
      </c>
      <c r="G133" s="76"/>
      <c r="H133" s="76">
        <v>2300</v>
      </c>
      <c r="I133" s="88">
        <f t="shared" ref="I133:I211" si="2">SUM(G133-H133)</f>
        <v>-2300</v>
      </c>
    </row>
    <row r="134" spans="1:9" s="25" customFormat="1" x14ac:dyDescent="0.25">
      <c r="A134" s="68"/>
      <c r="B134" s="75"/>
      <c r="C134" s="75"/>
      <c r="D134" s="75"/>
      <c r="E134" s="68" t="s">
        <v>76</v>
      </c>
      <c r="F134" s="68" t="s">
        <v>48</v>
      </c>
      <c r="G134" s="70"/>
      <c r="H134" s="70">
        <v>0</v>
      </c>
      <c r="I134" s="88">
        <f t="shared" si="2"/>
        <v>0</v>
      </c>
    </row>
    <row r="135" spans="1:9" s="25" customFormat="1" x14ac:dyDescent="0.25">
      <c r="A135" s="68"/>
      <c r="B135" s="75"/>
      <c r="C135" s="75"/>
      <c r="D135" s="75"/>
      <c r="E135" s="68" t="s">
        <v>171</v>
      </c>
      <c r="F135" s="68" t="s">
        <v>107</v>
      </c>
      <c r="G135" s="70"/>
      <c r="H135" s="70">
        <v>0</v>
      </c>
      <c r="I135" s="88">
        <f t="shared" si="2"/>
        <v>0</v>
      </c>
    </row>
    <row r="136" spans="1:9" s="25" customFormat="1" x14ac:dyDescent="0.25">
      <c r="A136" s="68"/>
      <c r="B136" s="75"/>
      <c r="C136" s="75"/>
      <c r="D136" s="75"/>
      <c r="E136" s="68" t="s">
        <v>75</v>
      </c>
      <c r="F136" s="68" t="s">
        <v>257</v>
      </c>
      <c r="G136" s="70"/>
      <c r="H136" s="70">
        <v>1000</v>
      </c>
      <c r="I136" s="88">
        <f t="shared" si="2"/>
        <v>-1000</v>
      </c>
    </row>
    <row r="137" spans="1:9" s="25" customFormat="1" x14ac:dyDescent="0.25">
      <c r="A137" s="68"/>
      <c r="B137" s="75"/>
      <c r="C137" s="75"/>
      <c r="D137" s="75"/>
      <c r="E137" s="68" t="s">
        <v>73</v>
      </c>
      <c r="F137" s="68" t="s">
        <v>258</v>
      </c>
      <c r="G137" s="70"/>
      <c r="H137" s="70">
        <v>1000</v>
      </c>
      <c r="I137" s="88">
        <f t="shared" si="2"/>
        <v>-1000</v>
      </c>
    </row>
    <row r="138" spans="1:9" s="25" customFormat="1" x14ac:dyDescent="0.25">
      <c r="A138" s="68"/>
      <c r="B138" s="75"/>
      <c r="C138" s="75"/>
      <c r="D138" s="75"/>
      <c r="E138" s="68" t="s">
        <v>74</v>
      </c>
      <c r="F138" s="68" t="s">
        <v>45</v>
      </c>
      <c r="G138" s="70"/>
      <c r="H138" s="70">
        <v>300</v>
      </c>
      <c r="I138" s="88">
        <f t="shared" si="2"/>
        <v>-300</v>
      </c>
    </row>
    <row r="139" spans="1:9" s="26" customFormat="1" x14ac:dyDescent="0.25">
      <c r="A139" s="72"/>
      <c r="B139" s="72"/>
      <c r="C139" s="72"/>
      <c r="D139" s="72">
        <v>3227</v>
      </c>
      <c r="E139" s="75"/>
      <c r="F139" s="75" t="s">
        <v>157</v>
      </c>
      <c r="G139" s="67"/>
      <c r="H139" s="67">
        <v>0</v>
      </c>
      <c r="I139" s="88">
        <f t="shared" si="2"/>
        <v>0</v>
      </c>
    </row>
    <row r="140" spans="1:9" x14ac:dyDescent="0.25">
      <c r="A140" s="78"/>
      <c r="B140" s="72"/>
      <c r="C140" s="72"/>
      <c r="D140" s="72"/>
      <c r="E140" s="68" t="s">
        <v>76</v>
      </c>
      <c r="F140" s="68" t="s">
        <v>48</v>
      </c>
      <c r="G140" s="79"/>
      <c r="H140" s="79">
        <v>0</v>
      </c>
      <c r="I140" s="88">
        <f t="shared" si="2"/>
        <v>0</v>
      </c>
    </row>
    <row r="141" spans="1:9" s="26" customFormat="1" x14ac:dyDescent="0.25">
      <c r="A141" s="72"/>
      <c r="B141" s="72"/>
      <c r="C141" s="72">
        <v>323</v>
      </c>
      <c r="D141" s="72"/>
      <c r="E141" s="72"/>
      <c r="F141" s="72" t="s">
        <v>133</v>
      </c>
      <c r="G141" s="74"/>
      <c r="H141" s="74">
        <v>85200</v>
      </c>
      <c r="I141" s="88">
        <f t="shared" si="2"/>
        <v>-85200</v>
      </c>
    </row>
    <row r="142" spans="1:9" s="26" customFormat="1" x14ac:dyDescent="0.25">
      <c r="A142" s="72"/>
      <c r="B142" s="72"/>
      <c r="C142" s="72"/>
      <c r="D142" s="72">
        <v>3231</v>
      </c>
      <c r="E142" s="72"/>
      <c r="F142" s="72" t="s">
        <v>129</v>
      </c>
      <c r="G142" s="74"/>
      <c r="H142" s="74">
        <v>9660</v>
      </c>
      <c r="I142" s="88">
        <f t="shared" si="2"/>
        <v>-9660</v>
      </c>
    </row>
    <row r="143" spans="1:9" s="25" customFormat="1" x14ac:dyDescent="0.25">
      <c r="A143" s="68"/>
      <c r="B143" s="75"/>
      <c r="C143" s="75"/>
      <c r="D143" s="75"/>
      <c r="E143" s="68" t="s">
        <v>76</v>
      </c>
      <c r="F143" s="68" t="s">
        <v>48</v>
      </c>
      <c r="G143" s="70"/>
      <c r="H143" s="70">
        <v>1500</v>
      </c>
      <c r="I143" s="88">
        <f t="shared" si="2"/>
        <v>-1500</v>
      </c>
    </row>
    <row r="144" spans="1:9" s="25" customFormat="1" x14ac:dyDescent="0.25">
      <c r="A144" s="68"/>
      <c r="B144" s="75"/>
      <c r="C144" s="75"/>
      <c r="D144" s="75"/>
      <c r="E144" s="68" t="s">
        <v>74</v>
      </c>
      <c r="F144" s="68" t="s">
        <v>45</v>
      </c>
      <c r="G144" s="70"/>
      <c r="H144" s="70">
        <v>4160</v>
      </c>
      <c r="I144" s="88">
        <f t="shared" si="2"/>
        <v>-4160</v>
      </c>
    </row>
    <row r="145" spans="1:9" s="25" customFormat="1" x14ac:dyDescent="0.25">
      <c r="A145" s="68"/>
      <c r="B145" s="75"/>
      <c r="C145" s="75"/>
      <c r="D145" s="75"/>
      <c r="E145" s="68" t="s">
        <v>225</v>
      </c>
      <c r="F145" s="68"/>
      <c r="G145" s="70"/>
      <c r="H145" s="70">
        <v>3000</v>
      </c>
      <c r="I145" s="88">
        <f t="shared" si="2"/>
        <v>-3000</v>
      </c>
    </row>
    <row r="146" spans="1:9" s="25" customFormat="1" x14ac:dyDescent="0.25">
      <c r="A146" s="68"/>
      <c r="B146" s="75"/>
      <c r="C146" s="75"/>
      <c r="D146" s="75"/>
      <c r="E146" s="68" t="s">
        <v>77</v>
      </c>
      <c r="F146" s="68" t="s">
        <v>238</v>
      </c>
      <c r="G146" s="70"/>
      <c r="H146" s="70">
        <v>1000</v>
      </c>
      <c r="I146" s="88">
        <f t="shared" si="2"/>
        <v>-1000</v>
      </c>
    </row>
    <row r="147" spans="1:9" s="25" customFormat="1" x14ac:dyDescent="0.25">
      <c r="A147" s="68"/>
      <c r="B147" s="75"/>
      <c r="C147" s="75"/>
      <c r="D147" s="75"/>
      <c r="E147" s="68" t="s">
        <v>73</v>
      </c>
      <c r="F147" s="68" t="s">
        <v>49</v>
      </c>
      <c r="G147" s="70"/>
      <c r="H147" s="70">
        <v>0</v>
      </c>
      <c r="I147" s="88">
        <f t="shared" si="2"/>
        <v>0</v>
      </c>
    </row>
    <row r="148" spans="1:9" s="26" customFormat="1" ht="15" customHeight="1" x14ac:dyDescent="0.25">
      <c r="A148" s="72"/>
      <c r="B148" s="72"/>
      <c r="C148" s="72"/>
      <c r="D148" s="72">
        <v>3232</v>
      </c>
      <c r="E148" s="72"/>
      <c r="F148" s="72" t="s">
        <v>134</v>
      </c>
      <c r="G148" s="74"/>
      <c r="H148" s="74">
        <v>33200</v>
      </c>
      <c r="I148" s="88">
        <f t="shared" si="2"/>
        <v>-33200</v>
      </c>
    </row>
    <row r="149" spans="1:9" s="25" customFormat="1" x14ac:dyDescent="0.25">
      <c r="A149" s="68"/>
      <c r="B149" s="75"/>
      <c r="C149" s="75"/>
      <c r="D149" s="75"/>
      <c r="E149" s="68" t="s">
        <v>77</v>
      </c>
      <c r="F149" s="68" t="s">
        <v>79</v>
      </c>
      <c r="G149" s="70"/>
      <c r="H149" s="70">
        <v>15000</v>
      </c>
      <c r="I149" s="88">
        <f t="shared" si="2"/>
        <v>-15000</v>
      </c>
    </row>
    <row r="150" spans="1:9" s="25" customFormat="1" x14ac:dyDescent="0.25">
      <c r="A150" s="68"/>
      <c r="B150" s="75"/>
      <c r="C150" s="75"/>
      <c r="D150" s="75"/>
      <c r="E150" s="68" t="s">
        <v>119</v>
      </c>
      <c r="F150" s="68" t="s">
        <v>262</v>
      </c>
      <c r="G150" s="70"/>
      <c r="H150" s="70">
        <v>14000</v>
      </c>
      <c r="I150" s="88">
        <f t="shared" si="2"/>
        <v>-14000</v>
      </c>
    </row>
    <row r="151" spans="1:9" s="25" customFormat="1" x14ac:dyDescent="0.25">
      <c r="A151" s="68"/>
      <c r="B151" s="75"/>
      <c r="C151" s="75"/>
      <c r="D151" s="75"/>
      <c r="E151" s="68" t="s">
        <v>76</v>
      </c>
      <c r="F151" s="68" t="s">
        <v>48</v>
      </c>
      <c r="G151" s="70"/>
      <c r="H151" s="70">
        <v>2200</v>
      </c>
      <c r="I151" s="88">
        <f t="shared" si="2"/>
        <v>-2200</v>
      </c>
    </row>
    <row r="152" spans="1:9" s="25" customFormat="1" x14ac:dyDescent="0.25">
      <c r="A152" s="68"/>
      <c r="B152" s="75"/>
      <c r="C152" s="75"/>
      <c r="D152" s="75"/>
      <c r="E152" s="68" t="s">
        <v>75</v>
      </c>
      <c r="F152" s="68" t="s">
        <v>34</v>
      </c>
      <c r="G152" s="70"/>
      <c r="H152" s="70">
        <v>0</v>
      </c>
      <c r="I152" s="88">
        <f t="shared" si="2"/>
        <v>0</v>
      </c>
    </row>
    <row r="153" spans="1:9" s="25" customFormat="1" x14ac:dyDescent="0.25">
      <c r="A153" s="68"/>
      <c r="B153" s="75"/>
      <c r="C153" s="75"/>
      <c r="D153" s="75"/>
      <c r="E153" s="82" t="s">
        <v>74</v>
      </c>
      <c r="F153" s="68" t="s">
        <v>45</v>
      </c>
      <c r="G153" s="70"/>
      <c r="H153" s="70">
        <v>2000</v>
      </c>
      <c r="I153" s="88">
        <f t="shared" si="2"/>
        <v>-2000</v>
      </c>
    </row>
    <row r="154" spans="1:9" s="25" customFormat="1" x14ac:dyDescent="0.25">
      <c r="A154" s="68"/>
      <c r="B154" s="75"/>
      <c r="C154" s="75"/>
      <c r="D154" s="75">
        <v>3233</v>
      </c>
      <c r="E154" s="82"/>
      <c r="F154" s="157" t="s">
        <v>263</v>
      </c>
      <c r="G154" s="70"/>
      <c r="H154" s="158">
        <v>1130</v>
      </c>
      <c r="I154" s="88">
        <f t="shared" si="2"/>
        <v>-1130</v>
      </c>
    </row>
    <row r="155" spans="1:9" s="25" customFormat="1" x14ac:dyDescent="0.25">
      <c r="A155" s="68"/>
      <c r="B155" s="75"/>
      <c r="C155" s="75"/>
      <c r="D155" s="75">
        <v>3233</v>
      </c>
      <c r="E155" s="82" t="s">
        <v>119</v>
      </c>
      <c r="F155" s="68" t="s">
        <v>262</v>
      </c>
      <c r="G155" s="70"/>
      <c r="H155" s="70">
        <v>1000</v>
      </c>
      <c r="I155" s="88">
        <f t="shared" si="2"/>
        <v>-1000</v>
      </c>
    </row>
    <row r="156" spans="1:9" s="25" customFormat="1" x14ac:dyDescent="0.25">
      <c r="A156" s="68"/>
      <c r="B156" s="75"/>
      <c r="C156" s="75"/>
      <c r="D156" s="75">
        <v>3233</v>
      </c>
      <c r="E156" s="71" t="s">
        <v>76</v>
      </c>
      <c r="F156" s="68" t="s">
        <v>48</v>
      </c>
      <c r="G156" s="70"/>
      <c r="H156" s="70">
        <v>130</v>
      </c>
      <c r="I156" s="88">
        <f t="shared" si="2"/>
        <v>-130</v>
      </c>
    </row>
    <row r="157" spans="1:9" s="26" customFormat="1" x14ac:dyDescent="0.25">
      <c r="A157" s="72"/>
      <c r="B157" s="72"/>
      <c r="C157" s="72"/>
      <c r="D157" s="72">
        <v>3234</v>
      </c>
      <c r="E157" s="72"/>
      <c r="F157" s="72" t="s">
        <v>135</v>
      </c>
      <c r="G157" s="74"/>
      <c r="H157" s="74">
        <v>7450</v>
      </c>
      <c r="I157" s="88">
        <f t="shared" si="2"/>
        <v>-7450</v>
      </c>
    </row>
    <row r="158" spans="1:9" s="25" customFormat="1" x14ac:dyDescent="0.25">
      <c r="A158" s="68"/>
      <c r="B158" s="68"/>
      <c r="C158" s="68"/>
      <c r="D158" s="68"/>
      <c r="E158" s="68" t="s">
        <v>77</v>
      </c>
      <c r="F158" s="68" t="s">
        <v>79</v>
      </c>
      <c r="G158" s="70"/>
      <c r="H158" s="70">
        <v>0</v>
      </c>
      <c r="I158" s="88">
        <f t="shared" si="2"/>
        <v>0</v>
      </c>
    </row>
    <row r="159" spans="1:9" x14ac:dyDescent="0.25">
      <c r="A159" s="78"/>
      <c r="B159" s="72"/>
      <c r="C159" s="72"/>
      <c r="D159" s="72"/>
      <c r="E159" s="68" t="s">
        <v>76</v>
      </c>
      <c r="F159" s="68" t="s">
        <v>48</v>
      </c>
      <c r="G159" s="79"/>
      <c r="H159" s="79">
        <v>7450</v>
      </c>
      <c r="I159" s="88">
        <f t="shared" si="2"/>
        <v>-7450</v>
      </c>
    </row>
    <row r="160" spans="1:9" s="26" customFormat="1" x14ac:dyDescent="0.25">
      <c r="A160" s="72"/>
      <c r="B160" s="72"/>
      <c r="C160" s="72"/>
      <c r="D160" s="72">
        <v>3235</v>
      </c>
      <c r="E160" s="72"/>
      <c r="F160" s="72" t="s">
        <v>136</v>
      </c>
      <c r="G160" s="67"/>
      <c r="H160" s="67">
        <v>0</v>
      </c>
      <c r="I160" s="88">
        <f t="shared" si="2"/>
        <v>0</v>
      </c>
    </row>
    <row r="161" spans="1:9" x14ac:dyDescent="0.25">
      <c r="A161" s="78"/>
      <c r="B161" s="72"/>
      <c r="C161" s="72"/>
      <c r="D161" s="72"/>
      <c r="E161" s="68" t="s">
        <v>76</v>
      </c>
      <c r="F161" s="68" t="s">
        <v>48</v>
      </c>
      <c r="G161" s="79"/>
      <c r="H161" s="79">
        <v>0</v>
      </c>
      <c r="I161" s="88">
        <f t="shared" si="2"/>
        <v>0</v>
      </c>
    </row>
    <row r="162" spans="1:9" s="26" customFormat="1" x14ac:dyDescent="0.25">
      <c r="A162" s="72"/>
      <c r="B162" s="72"/>
      <c r="C162" s="72"/>
      <c r="D162" s="72">
        <v>3236</v>
      </c>
      <c r="E162" s="72"/>
      <c r="F162" s="72" t="s">
        <v>137</v>
      </c>
      <c r="G162" s="74"/>
      <c r="H162" s="74">
        <v>1700</v>
      </c>
      <c r="I162" s="88">
        <f t="shared" si="2"/>
        <v>-1700</v>
      </c>
    </row>
    <row r="163" spans="1:9" x14ac:dyDescent="0.25">
      <c r="A163" s="78"/>
      <c r="B163" s="72"/>
      <c r="C163" s="72"/>
      <c r="D163" s="72"/>
      <c r="E163" s="68" t="s">
        <v>76</v>
      </c>
      <c r="F163" s="68" t="s">
        <v>48</v>
      </c>
      <c r="G163" s="79"/>
      <c r="H163" s="79">
        <v>1700</v>
      </c>
      <c r="I163" s="88">
        <f t="shared" si="2"/>
        <v>-1700</v>
      </c>
    </row>
    <row r="164" spans="1:9" x14ac:dyDescent="0.25">
      <c r="A164" s="78"/>
      <c r="B164" s="72"/>
      <c r="C164" s="72"/>
      <c r="D164" s="72"/>
      <c r="E164" s="68" t="s">
        <v>74</v>
      </c>
      <c r="F164" s="68" t="s">
        <v>45</v>
      </c>
      <c r="G164" s="79"/>
      <c r="H164" s="79">
        <v>0</v>
      </c>
      <c r="I164" s="88">
        <f t="shared" si="2"/>
        <v>0</v>
      </c>
    </row>
    <row r="165" spans="1:9" x14ac:dyDescent="0.25">
      <c r="A165" s="78"/>
      <c r="B165" s="72"/>
      <c r="C165" s="72"/>
      <c r="D165" s="72"/>
      <c r="E165" s="68" t="s">
        <v>73</v>
      </c>
      <c r="F165" s="68" t="s">
        <v>49</v>
      </c>
      <c r="G165" s="79"/>
      <c r="H165" s="79">
        <v>0</v>
      </c>
      <c r="I165" s="88">
        <f t="shared" si="2"/>
        <v>0</v>
      </c>
    </row>
    <row r="166" spans="1:9" s="26" customFormat="1" x14ac:dyDescent="0.25">
      <c r="A166" s="72"/>
      <c r="B166" s="72"/>
      <c r="C166" s="72"/>
      <c r="D166" s="72">
        <v>3237</v>
      </c>
      <c r="E166" s="72"/>
      <c r="F166" s="72" t="s">
        <v>138</v>
      </c>
      <c r="G166" s="67"/>
      <c r="H166" s="67">
        <v>6600</v>
      </c>
      <c r="I166" s="88">
        <f t="shared" si="2"/>
        <v>-6600</v>
      </c>
    </row>
    <row r="167" spans="1:9" s="26" customFormat="1" x14ac:dyDescent="0.25">
      <c r="A167" s="72"/>
      <c r="B167" s="72"/>
      <c r="C167" s="72"/>
      <c r="D167" s="72"/>
      <c r="E167" s="72" t="s">
        <v>76</v>
      </c>
      <c r="F167" s="72" t="s">
        <v>235</v>
      </c>
      <c r="G167" s="67"/>
      <c r="H167" s="67">
        <v>1200</v>
      </c>
      <c r="I167" s="88">
        <f t="shared" si="2"/>
        <v>-1200</v>
      </c>
    </row>
    <row r="168" spans="1:9" s="26" customFormat="1" x14ac:dyDescent="0.25">
      <c r="A168" s="72"/>
      <c r="B168" s="72"/>
      <c r="C168" s="72"/>
      <c r="D168" s="72"/>
      <c r="E168" s="72" t="s">
        <v>74</v>
      </c>
      <c r="F168" s="72" t="s">
        <v>45</v>
      </c>
      <c r="G168" s="67"/>
      <c r="H168" s="67">
        <v>200</v>
      </c>
      <c r="I168" s="88">
        <f t="shared" si="2"/>
        <v>-200</v>
      </c>
    </row>
    <row r="169" spans="1:9" x14ac:dyDescent="0.25">
      <c r="A169" s="78"/>
      <c r="B169" s="72"/>
      <c r="C169" s="72"/>
      <c r="D169" s="72"/>
      <c r="E169" s="68" t="s">
        <v>77</v>
      </c>
      <c r="F169" s="68" t="s">
        <v>79</v>
      </c>
      <c r="G169" s="79"/>
      <c r="H169" s="79">
        <v>3200</v>
      </c>
      <c r="I169" s="88">
        <f t="shared" si="2"/>
        <v>-3200</v>
      </c>
    </row>
    <row r="170" spans="1:9" x14ac:dyDescent="0.25">
      <c r="A170" s="78"/>
      <c r="B170" s="72"/>
      <c r="C170" s="72"/>
      <c r="D170" s="72"/>
      <c r="E170" s="82" t="s">
        <v>119</v>
      </c>
      <c r="F170" s="68" t="s">
        <v>262</v>
      </c>
      <c r="G170" s="79"/>
      <c r="H170" s="79">
        <v>2000</v>
      </c>
      <c r="I170" s="88">
        <f t="shared" si="2"/>
        <v>-2000</v>
      </c>
    </row>
    <row r="171" spans="1:9" s="26" customFormat="1" x14ac:dyDescent="0.25">
      <c r="A171" s="72"/>
      <c r="B171" s="72"/>
      <c r="C171" s="72"/>
      <c r="D171" s="72">
        <v>3238</v>
      </c>
      <c r="E171" s="72"/>
      <c r="F171" s="72" t="s">
        <v>139</v>
      </c>
      <c r="G171" s="67"/>
      <c r="H171" s="67">
        <v>1660</v>
      </c>
      <c r="I171" s="88">
        <f t="shared" si="2"/>
        <v>-1660</v>
      </c>
    </row>
    <row r="172" spans="1:9" x14ac:dyDescent="0.25">
      <c r="A172" s="78"/>
      <c r="B172" s="72"/>
      <c r="C172" s="72"/>
      <c r="D172" s="72"/>
      <c r="E172" s="68" t="s">
        <v>76</v>
      </c>
      <c r="F172" s="68" t="s">
        <v>48</v>
      </c>
      <c r="G172" s="79"/>
      <c r="H172" s="79">
        <v>1500</v>
      </c>
      <c r="I172" s="88">
        <f t="shared" si="2"/>
        <v>-1500</v>
      </c>
    </row>
    <row r="173" spans="1:9" x14ac:dyDescent="0.25">
      <c r="A173" s="78"/>
      <c r="B173" s="72"/>
      <c r="C173" s="72"/>
      <c r="D173" s="72"/>
      <c r="E173" s="68" t="s">
        <v>74</v>
      </c>
      <c r="F173" s="68" t="s">
        <v>45</v>
      </c>
      <c r="G173" s="79"/>
      <c r="H173" s="79">
        <v>160</v>
      </c>
      <c r="I173" s="88">
        <f t="shared" si="2"/>
        <v>-160</v>
      </c>
    </row>
    <row r="174" spans="1:9" s="26" customFormat="1" x14ac:dyDescent="0.25">
      <c r="A174" s="72"/>
      <c r="B174" s="72"/>
      <c r="C174" s="72"/>
      <c r="D174" s="72">
        <v>3239</v>
      </c>
      <c r="E174" s="72"/>
      <c r="F174" s="72" t="s">
        <v>140</v>
      </c>
      <c r="G174" s="67"/>
      <c r="H174" s="67">
        <v>23800</v>
      </c>
      <c r="I174" s="88">
        <f t="shared" si="2"/>
        <v>-23800</v>
      </c>
    </row>
    <row r="175" spans="1:9" x14ac:dyDescent="0.25">
      <c r="A175" s="78"/>
      <c r="B175" s="72"/>
      <c r="C175" s="72"/>
      <c r="D175" s="72"/>
      <c r="E175" s="68" t="s">
        <v>76</v>
      </c>
      <c r="F175" s="68" t="s">
        <v>48</v>
      </c>
      <c r="G175" s="79"/>
      <c r="H175" s="79">
        <v>900</v>
      </c>
      <c r="I175" s="88">
        <f t="shared" si="2"/>
        <v>-900</v>
      </c>
    </row>
    <row r="176" spans="1:9" x14ac:dyDescent="0.25">
      <c r="A176" s="78"/>
      <c r="B176" s="72"/>
      <c r="C176" s="72"/>
      <c r="D176" s="72"/>
      <c r="E176" s="68" t="s">
        <v>75</v>
      </c>
      <c r="F176" s="68" t="s">
        <v>34</v>
      </c>
      <c r="G176" s="79"/>
      <c r="H176" s="79">
        <v>1000</v>
      </c>
      <c r="I176" s="88">
        <f t="shared" si="2"/>
        <v>-1000</v>
      </c>
    </row>
    <row r="177" spans="1:9" x14ac:dyDescent="0.25">
      <c r="A177" s="78"/>
      <c r="B177" s="72"/>
      <c r="C177" s="72"/>
      <c r="D177" s="72"/>
      <c r="E177" s="68" t="s">
        <v>77</v>
      </c>
      <c r="F177" s="68" t="s">
        <v>238</v>
      </c>
      <c r="G177" s="79"/>
      <c r="H177" s="79">
        <v>21000</v>
      </c>
      <c r="I177" s="88">
        <f t="shared" si="2"/>
        <v>-21000</v>
      </c>
    </row>
    <row r="178" spans="1:9" x14ac:dyDescent="0.25">
      <c r="A178" s="78"/>
      <c r="B178" s="72"/>
      <c r="C178" s="72"/>
      <c r="D178" s="72"/>
      <c r="E178" s="68" t="s">
        <v>74</v>
      </c>
      <c r="F178" s="68" t="s">
        <v>45</v>
      </c>
      <c r="G178" s="79"/>
      <c r="H178" s="79">
        <v>900</v>
      </c>
      <c r="I178" s="88">
        <f t="shared" si="2"/>
        <v>-900</v>
      </c>
    </row>
    <row r="179" spans="1:9" s="26" customFormat="1" x14ac:dyDescent="0.25">
      <c r="A179" s="72"/>
      <c r="B179" s="72"/>
      <c r="C179" s="72">
        <v>329</v>
      </c>
      <c r="D179" s="72"/>
      <c r="E179" s="72"/>
      <c r="F179" s="72" t="s">
        <v>141</v>
      </c>
      <c r="G179" s="74"/>
      <c r="H179" s="74">
        <v>41140</v>
      </c>
      <c r="I179" s="88">
        <f t="shared" si="2"/>
        <v>-41140</v>
      </c>
    </row>
    <row r="180" spans="1:9" s="26" customFormat="1" x14ac:dyDescent="0.25">
      <c r="A180" s="72"/>
      <c r="B180" s="72"/>
      <c r="C180" s="72"/>
      <c r="D180" s="72">
        <v>3292</v>
      </c>
      <c r="E180" s="72"/>
      <c r="F180" s="72" t="s">
        <v>142</v>
      </c>
      <c r="G180" s="67"/>
      <c r="H180" s="67">
        <v>3000</v>
      </c>
      <c r="I180" s="88">
        <f t="shared" si="2"/>
        <v>-3000</v>
      </c>
    </row>
    <row r="181" spans="1:9" s="26" customFormat="1" x14ac:dyDescent="0.25">
      <c r="A181" s="72"/>
      <c r="B181" s="72"/>
      <c r="C181" s="72"/>
      <c r="D181" s="72"/>
      <c r="E181" s="72" t="s">
        <v>74</v>
      </c>
      <c r="F181" s="72" t="s">
        <v>228</v>
      </c>
      <c r="G181" s="67"/>
      <c r="H181" s="67">
        <v>2000</v>
      </c>
      <c r="I181" s="88">
        <f t="shared" si="2"/>
        <v>-2000</v>
      </c>
    </row>
    <row r="182" spans="1:9" x14ac:dyDescent="0.25">
      <c r="A182" s="78"/>
      <c r="B182" s="72"/>
      <c r="C182" s="72"/>
      <c r="D182" s="72"/>
      <c r="E182" s="68" t="s">
        <v>76</v>
      </c>
      <c r="F182" s="68" t="s">
        <v>48</v>
      </c>
      <c r="G182" s="79"/>
      <c r="H182" s="79">
        <v>1000</v>
      </c>
      <c r="I182" s="88">
        <f t="shared" si="2"/>
        <v>-1000</v>
      </c>
    </row>
    <row r="183" spans="1:9" s="26" customFormat="1" x14ac:dyDescent="0.25">
      <c r="A183" s="72"/>
      <c r="B183" s="72"/>
      <c r="C183" s="72"/>
      <c r="D183" s="72">
        <v>3293</v>
      </c>
      <c r="E183" s="72"/>
      <c r="F183" s="72" t="s">
        <v>143</v>
      </c>
      <c r="G183" s="67"/>
      <c r="H183" s="67">
        <v>400</v>
      </c>
      <c r="I183" s="88">
        <f t="shared" si="2"/>
        <v>-400</v>
      </c>
    </row>
    <row r="184" spans="1:9" s="26" customFormat="1" x14ac:dyDescent="0.25">
      <c r="A184" s="72"/>
      <c r="B184" s="72"/>
      <c r="C184" s="72"/>
      <c r="D184" s="72"/>
      <c r="E184" s="89" t="s">
        <v>227</v>
      </c>
      <c r="F184" s="72"/>
      <c r="G184" s="67"/>
      <c r="H184" s="67">
        <v>400</v>
      </c>
      <c r="I184" s="88">
        <f t="shared" si="2"/>
        <v>-400</v>
      </c>
    </row>
    <row r="185" spans="1:9" x14ac:dyDescent="0.25">
      <c r="A185" s="78"/>
      <c r="B185" s="72"/>
      <c r="C185" s="72"/>
      <c r="D185" s="72"/>
      <c r="E185" s="68" t="s">
        <v>76</v>
      </c>
      <c r="F185" s="68" t="s">
        <v>48</v>
      </c>
      <c r="G185" s="79"/>
      <c r="H185" s="79">
        <v>0</v>
      </c>
      <c r="I185" s="88">
        <f t="shared" si="2"/>
        <v>0</v>
      </c>
    </row>
    <row r="186" spans="1:9" s="26" customFormat="1" x14ac:dyDescent="0.25">
      <c r="A186" s="72"/>
      <c r="B186" s="72"/>
      <c r="C186" s="72"/>
      <c r="D186" s="72">
        <v>3294</v>
      </c>
      <c r="E186" s="72"/>
      <c r="F186" s="72" t="s">
        <v>144</v>
      </c>
      <c r="G186" s="74"/>
      <c r="H186" s="74">
        <v>330</v>
      </c>
      <c r="I186" s="88">
        <f t="shared" si="2"/>
        <v>-330</v>
      </c>
    </row>
    <row r="187" spans="1:9" x14ac:dyDescent="0.25">
      <c r="A187" s="78"/>
      <c r="B187" s="72"/>
      <c r="C187" s="72"/>
      <c r="D187" s="72"/>
      <c r="E187" s="68" t="s">
        <v>76</v>
      </c>
      <c r="F187" s="68" t="s">
        <v>48</v>
      </c>
      <c r="G187" s="79"/>
      <c r="H187" s="79">
        <v>200</v>
      </c>
      <c r="I187" s="88">
        <f t="shared" si="2"/>
        <v>-200</v>
      </c>
    </row>
    <row r="188" spans="1:9" x14ac:dyDescent="0.25">
      <c r="A188" s="78"/>
      <c r="B188" s="72"/>
      <c r="C188" s="72"/>
      <c r="D188" s="72"/>
      <c r="E188" s="68" t="s">
        <v>74</v>
      </c>
      <c r="F188" s="68" t="s">
        <v>45</v>
      </c>
      <c r="G188" s="79"/>
      <c r="H188" s="79">
        <v>130</v>
      </c>
      <c r="I188" s="88">
        <f t="shared" si="2"/>
        <v>-130</v>
      </c>
    </row>
    <row r="189" spans="1:9" x14ac:dyDescent="0.25">
      <c r="A189" s="78"/>
      <c r="B189" s="72"/>
      <c r="C189" s="72"/>
      <c r="D189" s="72"/>
      <c r="E189" s="68" t="s">
        <v>75</v>
      </c>
      <c r="F189" s="68" t="s">
        <v>34</v>
      </c>
      <c r="G189" s="79"/>
      <c r="H189" s="79">
        <v>0</v>
      </c>
      <c r="I189" s="88">
        <f t="shared" si="2"/>
        <v>0</v>
      </c>
    </row>
    <row r="190" spans="1:9" s="26" customFormat="1" x14ac:dyDescent="0.25">
      <c r="A190" s="72"/>
      <c r="B190" s="72"/>
      <c r="C190" s="72"/>
      <c r="D190" s="72">
        <v>3295</v>
      </c>
      <c r="E190" s="72"/>
      <c r="F190" s="72" t="s">
        <v>145</v>
      </c>
      <c r="G190" s="74"/>
      <c r="H190" s="74">
        <v>4700</v>
      </c>
      <c r="I190" s="88">
        <f t="shared" si="2"/>
        <v>-4700</v>
      </c>
    </row>
    <row r="191" spans="1:9" x14ac:dyDescent="0.25">
      <c r="A191" s="78"/>
      <c r="B191" s="72"/>
      <c r="C191" s="72"/>
      <c r="D191" s="72"/>
      <c r="E191" s="68" t="s">
        <v>76</v>
      </c>
      <c r="F191" s="68" t="s">
        <v>48</v>
      </c>
      <c r="G191" s="79"/>
      <c r="H191" s="79">
        <v>0</v>
      </c>
      <c r="I191" s="88">
        <f t="shared" si="2"/>
        <v>0</v>
      </c>
    </row>
    <row r="192" spans="1:9" x14ac:dyDescent="0.25">
      <c r="A192" s="78"/>
      <c r="B192" s="72"/>
      <c r="C192" s="72"/>
      <c r="D192" s="72"/>
      <c r="E192" s="68" t="s">
        <v>74</v>
      </c>
      <c r="F192" s="68" t="s">
        <v>228</v>
      </c>
      <c r="G192" s="79"/>
      <c r="H192" s="79">
        <v>200</v>
      </c>
      <c r="I192" s="88">
        <f t="shared" si="2"/>
        <v>-200</v>
      </c>
    </row>
    <row r="193" spans="1:9" x14ac:dyDescent="0.25">
      <c r="A193" s="78"/>
      <c r="B193" s="72"/>
      <c r="C193" s="72"/>
      <c r="D193" s="72"/>
      <c r="E193" s="68" t="s">
        <v>73</v>
      </c>
      <c r="F193" s="68" t="s">
        <v>49</v>
      </c>
      <c r="G193" s="79"/>
      <c r="H193" s="79">
        <v>4500</v>
      </c>
      <c r="I193" s="88">
        <f t="shared" si="2"/>
        <v>-4500</v>
      </c>
    </row>
    <row r="194" spans="1:9" s="26" customFormat="1" x14ac:dyDescent="0.25">
      <c r="A194" s="72"/>
      <c r="B194" s="72"/>
      <c r="C194" s="72"/>
      <c r="D194" s="72">
        <v>3299</v>
      </c>
      <c r="E194" s="72"/>
      <c r="F194" s="72" t="s">
        <v>146</v>
      </c>
      <c r="G194" s="74"/>
      <c r="H194" s="74">
        <v>32710</v>
      </c>
      <c r="I194" s="88">
        <f t="shared" si="2"/>
        <v>-32710</v>
      </c>
    </row>
    <row r="195" spans="1:9" s="26" customFormat="1" x14ac:dyDescent="0.25">
      <c r="A195" s="72"/>
      <c r="B195" s="72"/>
      <c r="C195" s="72"/>
      <c r="D195" s="72"/>
      <c r="E195" s="72" t="s">
        <v>77</v>
      </c>
      <c r="F195" s="72" t="s">
        <v>238</v>
      </c>
      <c r="G195" s="74"/>
      <c r="H195" s="74">
        <v>4110</v>
      </c>
      <c r="I195" s="88">
        <f t="shared" si="2"/>
        <v>-4110</v>
      </c>
    </row>
    <row r="196" spans="1:9" x14ac:dyDescent="0.25">
      <c r="A196" s="78"/>
      <c r="B196" s="72"/>
      <c r="C196" s="72"/>
      <c r="D196" s="72"/>
      <c r="E196" s="68" t="s">
        <v>76</v>
      </c>
      <c r="F196" s="68" t="s">
        <v>48</v>
      </c>
      <c r="G196" s="79"/>
      <c r="H196" s="79">
        <v>0</v>
      </c>
      <c r="I196" s="88">
        <f t="shared" si="2"/>
        <v>0</v>
      </c>
    </row>
    <row r="197" spans="1:9" x14ac:dyDescent="0.25">
      <c r="A197" s="78"/>
      <c r="B197" s="72"/>
      <c r="C197" s="72"/>
      <c r="D197" s="72"/>
      <c r="E197" s="68" t="s">
        <v>75</v>
      </c>
      <c r="F197" s="68" t="s">
        <v>34</v>
      </c>
      <c r="G197" s="79"/>
      <c r="H197" s="79">
        <v>0</v>
      </c>
      <c r="I197" s="88">
        <f t="shared" si="2"/>
        <v>0</v>
      </c>
    </row>
    <row r="198" spans="1:9" x14ac:dyDescent="0.25">
      <c r="A198" s="78"/>
      <c r="B198" s="72"/>
      <c r="C198" s="72"/>
      <c r="D198" s="72"/>
      <c r="E198" s="68" t="s">
        <v>74</v>
      </c>
      <c r="F198" s="68" t="s">
        <v>45</v>
      </c>
      <c r="G198" s="79"/>
      <c r="H198" s="79">
        <v>15000</v>
      </c>
      <c r="I198" s="88">
        <f t="shared" si="2"/>
        <v>-15000</v>
      </c>
    </row>
    <row r="199" spans="1:9" x14ac:dyDescent="0.25">
      <c r="A199" s="78"/>
      <c r="B199" s="72"/>
      <c r="C199" s="72"/>
      <c r="D199" s="72"/>
      <c r="E199" s="68" t="s">
        <v>72</v>
      </c>
      <c r="F199" s="68" t="s">
        <v>206</v>
      </c>
      <c r="G199" s="79"/>
      <c r="H199" s="79">
        <v>13600</v>
      </c>
      <c r="I199" s="88">
        <f t="shared" si="2"/>
        <v>-13600</v>
      </c>
    </row>
    <row r="200" spans="1:9" x14ac:dyDescent="0.25">
      <c r="A200" s="78"/>
      <c r="B200" s="72"/>
      <c r="C200" s="72"/>
      <c r="D200" s="72"/>
      <c r="E200" s="68" t="s">
        <v>73</v>
      </c>
      <c r="F200" s="68" t="s">
        <v>49</v>
      </c>
      <c r="G200" s="79"/>
      <c r="H200" s="79">
        <v>0</v>
      </c>
      <c r="I200" s="88">
        <f t="shared" si="2"/>
        <v>0</v>
      </c>
    </row>
    <row r="201" spans="1:9" s="26" customFormat="1" x14ac:dyDescent="0.25">
      <c r="A201" s="72"/>
      <c r="B201" s="72">
        <v>34</v>
      </c>
      <c r="C201" s="72"/>
      <c r="D201" s="72"/>
      <c r="E201" s="75"/>
      <c r="F201" s="72" t="s">
        <v>50</v>
      </c>
      <c r="G201" s="67">
        <v>1115</v>
      </c>
      <c r="H201" s="67">
        <v>1420</v>
      </c>
      <c r="I201" s="88">
        <f t="shared" si="2"/>
        <v>-305</v>
      </c>
    </row>
    <row r="202" spans="1:9" s="26" customFormat="1" x14ac:dyDescent="0.25">
      <c r="A202" s="72"/>
      <c r="B202" s="72"/>
      <c r="C202" s="72">
        <v>343</v>
      </c>
      <c r="D202" s="72"/>
      <c r="E202" s="75"/>
      <c r="F202" s="72" t="s">
        <v>147</v>
      </c>
      <c r="G202" s="74"/>
      <c r="H202" s="74">
        <v>1410</v>
      </c>
      <c r="I202" s="88">
        <f t="shared" si="2"/>
        <v>-1410</v>
      </c>
    </row>
    <row r="203" spans="1:9" s="26" customFormat="1" x14ac:dyDescent="0.25">
      <c r="A203" s="72"/>
      <c r="B203" s="72"/>
      <c r="C203" s="72"/>
      <c r="D203" s="72">
        <v>3431</v>
      </c>
      <c r="E203" s="75"/>
      <c r="F203" s="72" t="s">
        <v>148</v>
      </c>
      <c r="G203" s="74"/>
      <c r="H203" s="74">
        <v>1400</v>
      </c>
      <c r="I203" s="88">
        <f t="shared" si="2"/>
        <v>-1400</v>
      </c>
    </row>
    <row r="204" spans="1:9" s="25" customFormat="1" x14ac:dyDescent="0.25">
      <c r="A204" s="68"/>
      <c r="B204" s="68"/>
      <c r="C204" s="68"/>
      <c r="D204" s="68"/>
      <c r="E204" s="68" t="s">
        <v>77</v>
      </c>
      <c r="F204" s="68" t="s">
        <v>79</v>
      </c>
      <c r="G204" s="70"/>
      <c r="H204" s="70">
        <v>0</v>
      </c>
      <c r="I204" s="88">
        <f t="shared" si="2"/>
        <v>0</v>
      </c>
    </row>
    <row r="205" spans="1:9" x14ac:dyDescent="0.25">
      <c r="A205" s="78"/>
      <c r="B205" s="72"/>
      <c r="C205" s="72"/>
      <c r="D205" s="72"/>
      <c r="E205" s="68" t="s">
        <v>76</v>
      </c>
      <c r="F205" s="68" t="s">
        <v>48</v>
      </c>
      <c r="G205" s="79"/>
      <c r="H205" s="79">
        <v>1000</v>
      </c>
      <c r="I205" s="88">
        <f t="shared" si="2"/>
        <v>-1000</v>
      </c>
    </row>
    <row r="206" spans="1:9" x14ac:dyDescent="0.25">
      <c r="A206" s="78"/>
      <c r="B206" s="72"/>
      <c r="C206" s="72"/>
      <c r="D206" s="72"/>
      <c r="E206" s="68" t="s">
        <v>74</v>
      </c>
      <c r="F206" s="68" t="s">
        <v>228</v>
      </c>
      <c r="G206" s="79"/>
      <c r="H206" s="79">
        <v>400</v>
      </c>
      <c r="I206" s="88">
        <f t="shared" si="2"/>
        <v>-400</v>
      </c>
    </row>
    <row r="207" spans="1:9" s="26" customFormat="1" x14ac:dyDescent="0.25">
      <c r="A207" s="72"/>
      <c r="B207" s="72"/>
      <c r="C207" s="72"/>
      <c r="D207" s="72">
        <v>3433</v>
      </c>
      <c r="E207" s="72"/>
      <c r="F207" s="72" t="s">
        <v>149</v>
      </c>
      <c r="G207" s="67"/>
      <c r="H207" s="67">
        <v>10</v>
      </c>
      <c r="I207" s="88">
        <f t="shared" si="2"/>
        <v>-10</v>
      </c>
    </row>
    <row r="208" spans="1:9" s="26" customFormat="1" x14ac:dyDescent="0.25">
      <c r="A208" s="72"/>
      <c r="B208" s="72"/>
      <c r="C208" s="72"/>
      <c r="D208" s="72"/>
      <c r="E208" s="72" t="s">
        <v>74</v>
      </c>
      <c r="F208" s="72" t="s">
        <v>45</v>
      </c>
      <c r="G208" s="67"/>
      <c r="H208" s="67">
        <v>10</v>
      </c>
      <c r="I208" s="88"/>
    </row>
    <row r="209" spans="1:9" x14ac:dyDescent="0.25">
      <c r="A209" s="78"/>
      <c r="B209" s="72"/>
      <c r="C209" s="72"/>
      <c r="D209" s="72"/>
      <c r="E209" s="68" t="s">
        <v>76</v>
      </c>
      <c r="F209" s="68" t="s">
        <v>48</v>
      </c>
      <c r="G209" s="79"/>
      <c r="H209" s="79">
        <v>10</v>
      </c>
      <c r="I209" s="88">
        <f t="shared" si="2"/>
        <v>-10</v>
      </c>
    </row>
    <row r="210" spans="1:9" s="26" customFormat="1" ht="22.5" x14ac:dyDescent="0.25">
      <c r="A210" s="72"/>
      <c r="B210" s="72">
        <v>37</v>
      </c>
      <c r="C210" s="72"/>
      <c r="D210" s="72"/>
      <c r="E210" s="75"/>
      <c r="F210" s="80" t="s">
        <v>78</v>
      </c>
      <c r="G210" s="67">
        <v>39793</v>
      </c>
      <c r="H210" s="67">
        <v>45500</v>
      </c>
      <c r="I210" s="88">
        <f t="shared" si="2"/>
        <v>-5707</v>
      </c>
    </row>
    <row r="211" spans="1:9" s="26" customFormat="1" x14ac:dyDescent="0.25">
      <c r="A211" s="72"/>
      <c r="B211" s="72"/>
      <c r="C211" s="72">
        <v>372</v>
      </c>
      <c r="D211" s="72"/>
      <c r="E211" s="75"/>
      <c r="F211" s="80" t="s">
        <v>150</v>
      </c>
      <c r="G211" s="67"/>
      <c r="H211" s="67">
        <v>45500</v>
      </c>
      <c r="I211" s="88">
        <f t="shared" si="2"/>
        <v>-45500</v>
      </c>
    </row>
    <row r="212" spans="1:9" s="26" customFormat="1" x14ac:dyDescent="0.25">
      <c r="A212" s="72"/>
      <c r="B212" s="72"/>
      <c r="C212" s="72"/>
      <c r="D212" s="72">
        <v>3721</v>
      </c>
      <c r="E212" s="75"/>
      <c r="F212" s="80" t="s">
        <v>151</v>
      </c>
      <c r="G212" s="67"/>
      <c r="H212" s="67">
        <v>45500</v>
      </c>
      <c r="I212" s="88">
        <f t="shared" ref="I212:I234" si="3">SUM(G212-H212)</f>
        <v>-45500</v>
      </c>
    </row>
    <row r="213" spans="1:9" s="25" customFormat="1" x14ac:dyDescent="0.25">
      <c r="A213" s="68"/>
      <c r="B213" s="75"/>
      <c r="C213" s="72"/>
      <c r="D213" s="75"/>
      <c r="E213" s="68" t="s">
        <v>73</v>
      </c>
      <c r="F213" s="83" t="s">
        <v>49</v>
      </c>
      <c r="G213" s="79"/>
      <c r="H213" s="79">
        <v>500</v>
      </c>
      <c r="I213" s="88">
        <f t="shared" si="3"/>
        <v>-500</v>
      </c>
    </row>
    <row r="214" spans="1:9" s="25" customFormat="1" x14ac:dyDescent="0.25">
      <c r="A214" s="68"/>
      <c r="B214" s="75"/>
      <c r="C214" s="72"/>
      <c r="D214" s="75"/>
      <c r="E214" s="68" t="s">
        <v>77</v>
      </c>
      <c r="F214" s="83" t="s">
        <v>236</v>
      </c>
      <c r="G214" s="79"/>
      <c r="H214" s="79">
        <v>15000</v>
      </c>
      <c r="I214" s="88">
        <f t="shared" si="3"/>
        <v>-15000</v>
      </c>
    </row>
    <row r="215" spans="1:9" s="25" customFormat="1" x14ac:dyDescent="0.25">
      <c r="A215" s="68"/>
      <c r="B215" s="75"/>
      <c r="C215" s="72"/>
      <c r="D215" s="75">
        <v>3722</v>
      </c>
      <c r="E215" s="68" t="s">
        <v>73</v>
      </c>
      <c r="F215" s="83" t="s">
        <v>49</v>
      </c>
      <c r="G215" s="79"/>
      <c r="H215" s="79">
        <v>30000</v>
      </c>
      <c r="I215" s="88">
        <f t="shared" si="3"/>
        <v>-30000</v>
      </c>
    </row>
    <row r="216" spans="1:9" s="26" customFormat="1" x14ac:dyDescent="0.25">
      <c r="A216" s="72"/>
      <c r="B216" s="72">
        <v>38</v>
      </c>
      <c r="C216" s="72"/>
      <c r="D216" s="72"/>
      <c r="E216" s="72"/>
      <c r="F216" s="80" t="s">
        <v>172</v>
      </c>
      <c r="G216" s="67">
        <v>1000</v>
      </c>
      <c r="H216" s="67">
        <v>1005</v>
      </c>
      <c r="I216" s="88">
        <f t="shared" si="3"/>
        <v>-5</v>
      </c>
    </row>
    <row r="217" spans="1:9" s="26" customFormat="1" x14ac:dyDescent="0.25">
      <c r="A217" s="72"/>
      <c r="B217" s="72"/>
      <c r="C217" s="72">
        <v>381</v>
      </c>
      <c r="D217" s="72"/>
      <c r="E217" s="72"/>
      <c r="F217" s="80" t="s">
        <v>105</v>
      </c>
      <c r="G217" s="67"/>
      <c r="H217" s="67">
        <v>1005</v>
      </c>
      <c r="I217" s="88">
        <f t="shared" si="3"/>
        <v>-1005</v>
      </c>
    </row>
    <row r="218" spans="1:9" s="26" customFormat="1" x14ac:dyDescent="0.25">
      <c r="A218" s="72"/>
      <c r="B218" s="72"/>
      <c r="C218" s="72"/>
      <c r="D218" s="72">
        <v>3812</v>
      </c>
      <c r="E218" s="72"/>
      <c r="F218" s="80" t="s">
        <v>173</v>
      </c>
      <c r="G218" s="67"/>
      <c r="H218" s="67">
        <v>1005</v>
      </c>
      <c r="I218" s="88">
        <f t="shared" si="3"/>
        <v>-1005</v>
      </c>
    </row>
    <row r="219" spans="1:9" s="26" customFormat="1" x14ac:dyDescent="0.25">
      <c r="A219" s="72"/>
      <c r="B219" s="72"/>
      <c r="C219" s="72"/>
      <c r="D219" s="72"/>
      <c r="E219" s="72" t="s">
        <v>74</v>
      </c>
      <c r="F219" s="80" t="s">
        <v>228</v>
      </c>
      <c r="G219" s="67"/>
      <c r="H219" s="67">
        <v>5</v>
      </c>
      <c r="I219" s="88">
        <f t="shared" si="3"/>
        <v>-5</v>
      </c>
    </row>
    <row r="220" spans="1:9" s="25" customFormat="1" x14ac:dyDescent="0.25">
      <c r="A220" s="68"/>
      <c r="B220" s="75"/>
      <c r="C220" s="72"/>
      <c r="D220" s="75"/>
      <c r="E220" s="82" t="s">
        <v>73</v>
      </c>
      <c r="F220" s="83" t="s">
        <v>49</v>
      </c>
      <c r="G220" s="79"/>
      <c r="H220" s="79">
        <v>1000</v>
      </c>
      <c r="I220" s="88">
        <f t="shared" si="3"/>
        <v>-1000</v>
      </c>
    </row>
    <row r="221" spans="1:9" x14ac:dyDescent="0.25">
      <c r="A221" s="91">
        <v>4</v>
      </c>
      <c r="B221" s="91"/>
      <c r="C221" s="72"/>
      <c r="D221" s="91"/>
      <c r="E221" s="91"/>
      <c r="F221" s="92" t="s">
        <v>20</v>
      </c>
      <c r="G221" s="66"/>
      <c r="H221" s="66">
        <v>67700</v>
      </c>
      <c r="I221" s="88">
        <f t="shared" si="3"/>
        <v>-67700</v>
      </c>
    </row>
    <row r="222" spans="1:9" s="26" customFormat="1" ht="25.5" customHeight="1" x14ac:dyDescent="0.25">
      <c r="A222" s="65"/>
      <c r="B222" s="65">
        <v>42</v>
      </c>
      <c r="C222" s="75"/>
      <c r="D222" s="65"/>
      <c r="E222" s="65"/>
      <c r="F222" s="92" t="s">
        <v>41</v>
      </c>
      <c r="G222" s="66">
        <v>50900</v>
      </c>
      <c r="H222" s="66">
        <v>67700</v>
      </c>
      <c r="I222" s="88">
        <f t="shared" si="3"/>
        <v>-16800</v>
      </c>
    </row>
    <row r="223" spans="1:9" s="26" customFormat="1" ht="25.5" customHeight="1" x14ac:dyDescent="0.25">
      <c r="A223" s="65"/>
      <c r="B223" s="65"/>
      <c r="C223" s="75">
        <v>4212</v>
      </c>
      <c r="D223" s="65"/>
      <c r="E223" s="65" t="s">
        <v>77</v>
      </c>
      <c r="F223" s="92" t="s">
        <v>237</v>
      </c>
      <c r="G223" s="66"/>
      <c r="H223" s="66">
        <v>7000</v>
      </c>
      <c r="I223" s="88">
        <f t="shared" si="3"/>
        <v>-7000</v>
      </c>
    </row>
    <row r="224" spans="1:9" s="26" customFormat="1" ht="14.45" customHeight="1" x14ac:dyDescent="0.25">
      <c r="A224" s="65"/>
      <c r="B224" s="65"/>
      <c r="C224" s="75">
        <v>422</v>
      </c>
      <c r="D224" s="65"/>
      <c r="E224" s="65"/>
      <c r="F224" s="92" t="s">
        <v>152</v>
      </c>
      <c r="G224" s="66"/>
      <c r="H224" s="66">
        <v>38400</v>
      </c>
      <c r="I224" s="88">
        <f t="shared" si="3"/>
        <v>-38400</v>
      </c>
    </row>
    <row r="225" spans="1:9" s="26" customFormat="1" ht="14.45" customHeight="1" x14ac:dyDescent="0.25">
      <c r="A225" s="65"/>
      <c r="B225" s="65"/>
      <c r="C225" s="75"/>
      <c r="D225" s="65">
        <v>4221</v>
      </c>
      <c r="E225" s="65"/>
      <c r="F225" s="92" t="s">
        <v>153</v>
      </c>
      <c r="G225" s="66"/>
      <c r="H225" s="66">
        <v>0</v>
      </c>
      <c r="I225" s="88">
        <f t="shared" si="3"/>
        <v>0</v>
      </c>
    </row>
    <row r="226" spans="1:9" s="25" customFormat="1" ht="14.45" customHeight="1" x14ac:dyDescent="0.25">
      <c r="A226" s="84"/>
      <c r="B226" s="84"/>
      <c r="C226" s="68"/>
      <c r="D226" s="84"/>
      <c r="E226" s="84" t="s">
        <v>77</v>
      </c>
      <c r="F226" s="93" t="s">
        <v>79</v>
      </c>
      <c r="G226" s="70"/>
      <c r="H226" s="70">
        <v>0</v>
      </c>
      <c r="I226" s="88">
        <f t="shared" si="3"/>
        <v>0</v>
      </c>
    </row>
    <row r="227" spans="1:9" s="25" customFormat="1" ht="14.45" customHeight="1" x14ac:dyDescent="0.25">
      <c r="A227" s="84"/>
      <c r="B227" s="84"/>
      <c r="C227" s="68"/>
      <c r="D227" s="84"/>
      <c r="E227" s="84" t="s">
        <v>76</v>
      </c>
      <c r="F227" s="93" t="s">
        <v>48</v>
      </c>
      <c r="G227" s="70"/>
      <c r="H227" s="70">
        <v>0</v>
      </c>
      <c r="I227" s="88">
        <f t="shared" si="3"/>
        <v>0</v>
      </c>
    </row>
    <row r="228" spans="1:9" s="25" customFormat="1" ht="15.75" customHeight="1" x14ac:dyDescent="0.25">
      <c r="A228" s="84"/>
      <c r="B228" s="84"/>
      <c r="C228" s="68"/>
      <c r="D228" s="84"/>
      <c r="E228" s="94" t="s">
        <v>106</v>
      </c>
      <c r="F228" s="93" t="s">
        <v>154</v>
      </c>
      <c r="G228" s="70"/>
      <c r="H228" s="70">
        <v>700</v>
      </c>
      <c r="I228" s="88">
        <f t="shared" si="3"/>
        <v>-700</v>
      </c>
    </row>
    <row r="229" spans="1:9" s="25" customFormat="1" ht="15.75" customHeight="1" x14ac:dyDescent="0.25">
      <c r="A229" s="84"/>
      <c r="B229" s="84"/>
      <c r="C229" s="68"/>
      <c r="D229" s="84"/>
      <c r="E229" s="94" t="s">
        <v>225</v>
      </c>
      <c r="F229" s="93"/>
      <c r="G229" s="70"/>
      <c r="H229" s="70">
        <v>0</v>
      </c>
      <c r="I229" s="88">
        <f t="shared" si="3"/>
        <v>0</v>
      </c>
    </row>
    <row r="230" spans="1:9" s="25" customFormat="1" ht="15" customHeight="1" x14ac:dyDescent="0.25">
      <c r="A230" s="84"/>
      <c r="B230" s="84"/>
      <c r="C230" s="91"/>
      <c r="D230" s="84"/>
      <c r="E230" s="84" t="s">
        <v>75</v>
      </c>
      <c r="F230" s="93" t="s">
        <v>34</v>
      </c>
      <c r="G230" s="70"/>
      <c r="H230" s="70">
        <v>0</v>
      </c>
      <c r="I230" s="88">
        <f t="shared" si="3"/>
        <v>0</v>
      </c>
    </row>
    <row r="231" spans="1:9" s="25" customFormat="1" ht="15" customHeight="1" x14ac:dyDescent="0.25">
      <c r="A231" s="84"/>
      <c r="B231" s="84"/>
      <c r="C231" s="91"/>
      <c r="D231" s="84">
        <v>4223</v>
      </c>
      <c r="E231" s="84" t="s">
        <v>171</v>
      </c>
      <c r="F231" s="93" t="s">
        <v>107</v>
      </c>
      <c r="G231" s="70"/>
      <c r="H231" s="70">
        <v>6000</v>
      </c>
      <c r="I231" s="88">
        <f t="shared" si="3"/>
        <v>-6000</v>
      </c>
    </row>
    <row r="232" spans="1:9" s="25" customFormat="1" ht="15" customHeight="1" x14ac:dyDescent="0.25">
      <c r="A232" s="84"/>
      <c r="B232" s="84"/>
      <c r="C232" s="91"/>
      <c r="D232" s="84">
        <v>4226</v>
      </c>
      <c r="E232" s="94" t="s">
        <v>72</v>
      </c>
      <c r="F232" s="93" t="s">
        <v>226</v>
      </c>
      <c r="G232" s="70"/>
      <c r="H232" s="70">
        <v>1000</v>
      </c>
      <c r="I232" s="88">
        <f t="shared" si="3"/>
        <v>-1000</v>
      </c>
    </row>
    <row r="233" spans="1:9" s="25" customFormat="1" ht="15" customHeight="1" x14ac:dyDescent="0.25">
      <c r="A233" s="84"/>
      <c r="B233" s="84"/>
      <c r="C233" s="91"/>
      <c r="D233" s="84">
        <v>4226</v>
      </c>
      <c r="E233" s="94" t="s">
        <v>74</v>
      </c>
      <c r="F233" s="93" t="s">
        <v>228</v>
      </c>
      <c r="G233" s="70"/>
      <c r="H233" s="70">
        <v>0</v>
      </c>
      <c r="I233" s="88">
        <f t="shared" si="3"/>
        <v>0</v>
      </c>
    </row>
    <row r="234" spans="1:9" s="25" customFormat="1" ht="15" customHeight="1" x14ac:dyDescent="0.25">
      <c r="A234" s="84"/>
      <c r="B234" s="84"/>
      <c r="C234" s="91"/>
      <c r="D234" s="84">
        <v>4226</v>
      </c>
      <c r="E234" s="94" t="s">
        <v>171</v>
      </c>
      <c r="F234" s="93" t="s">
        <v>239</v>
      </c>
      <c r="G234" s="70"/>
      <c r="H234" s="70">
        <v>1000</v>
      </c>
      <c r="I234" s="88">
        <f t="shared" si="3"/>
        <v>-1000</v>
      </c>
    </row>
    <row r="235" spans="1:9" s="26" customFormat="1" x14ac:dyDescent="0.25">
      <c r="A235" s="65"/>
      <c r="B235" s="65"/>
      <c r="C235" s="65"/>
      <c r="D235" s="65">
        <v>4227</v>
      </c>
      <c r="E235" s="65"/>
      <c r="F235" s="92" t="s">
        <v>155</v>
      </c>
      <c r="G235" s="66"/>
      <c r="H235" s="66">
        <v>0</v>
      </c>
      <c r="I235" s="88">
        <f>SUM(G235-H235)</f>
        <v>0</v>
      </c>
    </row>
    <row r="236" spans="1:9" s="25" customFormat="1" x14ac:dyDescent="0.25">
      <c r="A236" s="84"/>
      <c r="B236" s="84"/>
      <c r="C236" s="65"/>
      <c r="D236" s="84"/>
      <c r="E236" s="84" t="s">
        <v>76</v>
      </c>
      <c r="F236" s="93" t="s">
        <v>48</v>
      </c>
      <c r="G236" s="70"/>
      <c r="H236" s="70">
        <v>0</v>
      </c>
      <c r="I236" s="88">
        <f t="shared" ref="I236:I280" si="4">SUM(G236-H236)</f>
        <v>0</v>
      </c>
    </row>
    <row r="237" spans="1:9" s="25" customFormat="1" ht="15" customHeight="1" x14ac:dyDescent="0.25">
      <c r="A237" s="84"/>
      <c r="B237" s="84"/>
      <c r="C237" s="65"/>
      <c r="D237" s="84"/>
      <c r="E237" s="126" t="s">
        <v>106</v>
      </c>
      <c r="F237" s="93" t="s">
        <v>107</v>
      </c>
      <c r="G237" s="70"/>
      <c r="H237" s="70">
        <v>0</v>
      </c>
      <c r="I237" s="88">
        <f t="shared" si="4"/>
        <v>0</v>
      </c>
    </row>
    <row r="238" spans="1:9" s="25" customFormat="1" ht="15" customHeight="1" x14ac:dyDescent="0.25">
      <c r="A238" s="84"/>
      <c r="B238" s="84"/>
      <c r="C238" s="65"/>
      <c r="D238" s="84"/>
      <c r="E238" s="126" t="s">
        <v>75</v>
      </c>
      <c r="F238" s="93" t="s">
        <v>34</v>
      </c>
      <c r="G238" s="70"/>
      <c r="H238" s="70">
        <v>0</v>
      </c>
      <c r="I238" s="88">
        <f t="shared" si="4"/>
        <v>0</v>
      </c>
    </row>
    <row r="239" spans="1:9" s="25" customFormat="1" ht="15" customHeight="1" x14ac:dyDescent="0.25">
      <c r="A239" s="84"/>
      <c r="B239" s="84"/>
      <c r="C239" s="65"/>
      <c r="D239" s="84"/>
      <c r="E239" s="126" t="s">
        <v>72</v>
      </c>
      <c r="F239" s="93" t="s">
        <v>206</v>
      </c>
      <c r="G239" s="70"/>
      <c r="H239" s="70">
        <v>29000</v>
      </c>
      <c r="I239" s="88">
        <f t="shared" si="4"/>
        <v>-29000</v>
      </c>
    </row>
    <row r="240" spans="1:9" s="25" customFormat="1" ht="15" customHeight="1" x14ac:dyDescent="0.25">
      <c r="A240" s="84"/>
      <c r="B240" s="84"/>
      <c r="C240" s="65"/>
      <c r="D240" s="84"/>
      <c r="E240" s="125" t="s">
        <v>74</v>
      </c>
      <c r="F240" s="93" t="s">
        <v>45</v>
      </c>
      <c r="G240" s="70"/>
      <c r="H240" s="70">
        <v>700</v>
      </c>
      <c r="I240" s="88">
        <f t="shared" si="4"/>
        <v>-700</v>
      </c>
    </row>
    <row r="241" spans="1:9" s="26" customFormat="1" x14ac:dyDescent="0.25">
      <c r="A241" s="65"/>
      <c r="B241" s="65"/>
      <c r="C241" s="65">
        <v>424</v>
      </c>
      <c r="D241" s="65"/>
      <c r="E241" s="65"/>
      <c r="F241" s="92" t="s">
        <v>156</v>
      </c>
      <c r="G241" s="66"/>
      <c r="H241" s="66">
        <v>22300</v>
      </c>
      <c r="I241" s="88">
        <f t="shared" si="4"/>
        <v>-22300</v>
      </c>
    </row>
    <row r="242" spans="1:9" s="26" customFormat="1" x14ac:dyDescent="0.25">
      <c r="A242" s="65"/>
      <c r="B242" s="65"/>
      <c r="C242" s="65"/>
      <c r="D242" s="65">
        <v>4241</v>
      </c>
      <c r="E242" s="65"/>
      <c r="F242" s="92" t="s">
        <v>156</v>
      </c>
      <c r="G242" s="66"/>
      <c r="H242" s="66">
        <v>22300</v>
      </c>
      <c r="I242" s="88">
        <f t="shared" si="4"/>
        <v>-22300</v>
      </c>
    </row>
    <row r="243" spans="1:9" s="26" customFormat="1" x14ac:dyDescent="0.25">
      <c r="A243" s="65"/>
      <c r="B243" s="65"/>
      <c r="C243" s="65"/>
      <c r="D243" s="65"/>
      <c r="E243" s="65" t="s">
        <v>77</v>
      </c>
      <c r="F243" s="92" t="s">
        <v>238</v>
      </c>
      <c r="G243" s="66"/>
      <c r="H243" s="66">
        <v>0</v>
      </c>
      <c r="I243" s="88">
        <f t="shared" si="4"/>
        <v>0</v>
      </c>
    </row>
    <row r="244" spans="1:9" s="25" customFormat="1" ht="15" customHeight="1" x14ac:dyDescent="0.25">
      <c r="A244" s="84"/>
      <c r="B244" s="84"/>
      <c r="C244" s="84"/>
      <c r="D244" s="84"/>
      <c r="E244" s="125" t="s">
        <v>106</v>
      </c>
      <c r="F244" s="93" t="s">
        <v>107</v>
      </c>
      <c r="G244" s="70"/>
      <c r="H244" s="70">
        <v>100</v>
      </c>
      <c r="I244" s="88">
        <f t="shared" si="4"/>
        <v>-100</v>
      </c>
    </row>
    <row r="245" spans="1:9" s="25" customFormat="1" ht="15" customHeight="1" x14ac:dyDescent="0.25">
      <c r="A245" s="84"/>
      <c r="B245" s="84"/>
      <c r="C245" s="84"/>
      <c r="D245" s="84"/>
      <c r="E245" s="125" t="s">
        <v>74</v>
      </c>
      <c r="F245" s="93" t="s">
        <v>45</v>
      </c>
      <c r="G245" s="70"/>
      <c r="H245" s="70">
        <v>200</v>
      </c>
      <c r="I245" s="88">
        <f t="shared" si="4"/>
        <v>-200</v>
      </c>
    </row>
    <row r="246" spans="1:9" s="25" customFormat="1" ht="15" customHeight="1" x14ac:dyDescent="0.25">
      <c r="A246" s="84"/>
      <c r="B246" s="84"/>
      <c r="C246" s="65"/>
      <c r="D246" s="84"/>
      <c r="E246" s="125" t="s">
        <v>75</v>
      </c>
      <c r="F246" s="93" t="s">
        <v>34</v>
      </c>
      <c r="G246" s="70"/>
      <c r="H246" s="70">
        <v>0</v>
      </c>
      <c r="I246" s="88">
        <f t="shared" si="4"/>
        <v>0</v>
      </c>
    </row>
    <row r="247" spans="1:9" s="25" customFormat="1" ht="15" customHeight="1" x14ac:dyDescent="0.25">
      <c r="A247" s="84"/>
      <c r="B247" s="84"/>
      <c r="C247" s="65"/>
      <c r="D247" s="84"/>
      <c r="E247" s="125" t="s">
        <v>73</v>
      </c>
      <c r="F247" s="93" t="s">
        <v>49</v>
      </c>
      <c r="G247" s="70"/>
      <c r="H247" s="70">
        <v>22000</v>
      </c>
      <c r="I247" s="88">
        <f t="shared" si="4"/>
        <v>-22000</v>
      </c>
    </row>
    <row r="248" spans="1:9" s="25" customFormat="1" ht="13.5" customHeight="1" x14ac:dyDescent="0.25">
      <c r="A248" s="84"/>
      <c r="B248" s="84"/>
      <c r="C248" s="65"/>
      <c r="D248" s="84"/>
      <c r="E248" s="125" t="s">
        <v>119</v>
      </c>
      <c r="F248" s="93" t="s">
        <v>174</v>
      </c>
      <c r="G248" s="70"/>
      <c r="H248" s="70">
        <v>0</v>
      </c>
      <c r="I248" s="88">
        <f t="shared" si="4"/>
        <v>0</v>
      </c>
    </row>
    <row r="249" spans="1:9" s="27" customFormat="1" x14ac:dyDescent="0.25">
      <c r="A249" s="85"/>
      <c r="B249" s="85"/>
      <c r="C249" s="85"/>
      <c r="D249" s="85"/>
      <c r="E249" s="75"/>
      <c r="F249" s="75" t="s">
        <v>23</v>
      </c>
      <c r="G249" s="76">
        <v>1579035.38</v>
      </c>
      <c r="H249" s="76">
        <v>2049050.13</v>
      </c>
      <c r="I249" s="88">
        <f t="shared" si="4"/>
        <v>-470014.75</v>
      </c>
    </row>
    <row r="250" spans="1:9" x14ac:dyDescent="0.25">
      <c r="C250" s="50"/>
      <c r="I250" s="88">
        <f t="shared" si="4"/>
        <v>0</v>
      </c>
    </row>
    <row r="251" spans="1:9" ht="15" customHeight="1" x14ac:dyDescent="0.25">
      <c r="A251" s="188" t="s">
        <v>187</v>
      </c>
      <c r="B251" s="188"/>
      <c r="C251" s="188"/>
      <c r="D251" s="188"/>
      <c r="E251" s="188"/>
      <c r="F251" s="188"/>
      <c r="G251" s="188"/>
      <c r="H251" s="188"/>
      <c r="I251" s="88">
        <f t="shared" si="4"/>
        <v>0</v>
      </c>
    </row>
    <row r="252" spans="1:9" x14ac:dyDescent="0.25">
      <c r="I252" s="88">
        <f t="shared" si="4"/>
        <v>0</v>
      </c>
    </row>
    <row r="253" spans="1:9" ht="25.15" customHeight="1" x14ac:dyDescent="0.25">
      <c r="A253" s="183" t="s">
        <v>188</v>
      </c>
      <c r="B253" s="184"/>
      <c r="C253" s="185" t="s">
        <v>43</v>
      </c>
      <c r="D253" s="185"/>
      <c r="E253" s="185"/>
      <c r="F253" s="185"/>
      <c r="G253" s="142" t="s">
        <v>210</v>
      </c>
      <c r="H253" s="142" t="s">
        <v>254</v>
      </c>
      <c r="I253" s="88" t="e">
        <f t="shared" si="4"/>
        <v>#VALUE!</v>
      </c>
    </row>
    <row r="254" spans="1:9" s="141" customFormat="1" ht="9.6" customHeight="1" x14ac:dyDescent="0.2">
      <c r="A254" s="187"/>
      <c r="B254" s="185"/>
      <c r="C254" s="187"/>
      <c r="D254" s="185"/>
      <c r="E254" s="185"/>
      <c r="F254" s="185"/>
      <c r="G254" s="143">
        <v>2</v>
      </c>
      <c r="H254" s="143">
        <v>3</v>
      </c>
      <c r="I254" s="88">
        <f t="shared" si="4"/>
        <v>-1</v>
      </c>
    </row>
    <row r="255" spans="1:9" s="26" customFormat="1" x14ac:dyDescent="0.25">
      <c r="A255" s="186" t="s">
        <v>77</v>
      </c>
      <c r="B255" s="186"/>
      <c r="C255" s="186" t="s">
        <v>193</v>
      </c>
      <c r="D255" s="186"/>
      <c r="E255" s="186"/>
      <c r="F255" s="186"/>
      <c r="G255" s="144"/>
      <c r="H255" s="144"/>
      <c r="I255" s="88">
        <f t="shared" si="4"/>
        <v>0</v>
      </c>
    </row>
    <row r="256" spans="1:9" x14ac:dyDescent="0.25">
      <c r="A256" s="189"/>
      <c r="B256" s="190"/>
      <c r="C256" s="189" t="s">
        <v>191</v>
      </c>
      <c r="D256" s="191"/>
      <c r="E256" s="191"/>
      <c r="F256" s="190"/>
      <c r="G256" s="145">
        <v>60388.98</v>
      </c>
      <c r="H256" s="145">
        <v>108710</v>
      </c>
      <c r="I256" s="88">
        <f t="shared" si="4"/>
        <v>-48321.02</v>
      </c>
    </row>
    <row r="257" spans="1:9" x14ac:dyDescent="0.25">
      <c r="A257" s="189"/>
      <c r="B257" s="190"/>
      <c r="C257" s="189" t="s">
        <v>192</v>
      </c>
      <c r="D257" s="191"/>
      <c r="E257" s="191"/>
      <c r="F257" s="190"/>
      <c r="G257" s="145">
        <v>60388.98</v>
      </c>
      <c r="H257" s="145">
        <v>108710</v>
      </c>
      <c r="I257" s="88">
        <f t="shared" si="4"/>
        <v>-48321.02</v>
      </c>
    </row>
    <row r="258" spans="1:9" s="26" customFormat="1" x14ac:dyDescent="0.25">
      <c r="A258" s="186" t="s">
        <v>76</v>
      </c>
      <c r="B258" s="186"/>
      <c r="C258" s="186" t="s">
        <v>48</v>
      </c>
      <c r="D258" s="186"/>
      <c r="E258" s="186"/>
      <c r="F258" s="186"/>
      <c r="G258" s="144"/>
      <c r="H258" s="144"/>
      <c r="I258" s="88">
        <f t="shared" si="4"/>
        <v>0</v>
      </c>
    </row>
    <row r="259" spans="1:9" x14ac:dyDescent="0.25">
      <c r="A259" s="189"/>
      <c r="B259" s="190"/>
      <c r="C259" s="189" t="s">
        <v>191</v>
      </c>
      <c r="D259" s="191"/>
      <c r="E259" s="191"/>
      <c r="F259" s="190"/>
      <c r="G259" s="145">
        <v>47466.400000000001</v>
      </c>
      <c r="H259" s="145">
        <v>71315.13</v>
      </c>
      <c r="I259" s="88">
        <f t="shared" si="4"/>
        <v>-23848.730000000003</v>
      </c>
    </row>
    <row r="260" spans="1:9" x14ac:dyDescent="0.25">
      <c r="A260" s="189"/>
      <c r="B260" s="190"/>
      <c r="C260" s="189" t="s">
        <v>192</v>
      </c>
      <c r="D260" s="191"/>
      <c r="E260" s="191"/>
      <c r="F260" s="190"/>
      <c r="G260" s="145">
        <v>47466.400000000001</v>
      </c>
      <c r="H260" s="145">
        <v>71315.13</v>
      </c>
      <c r="I260" s="88">
        <f t="shared" si="4"/>
        <v>-23848.730000000003</v>
      </c>
    </row>
    <row r="261" spans="1:9" s="26" customFormat="1" x14ac:dyDescent="0.25">
      <c r="A261" s="186" t="s">
        <v>171</v>
      </c>
      <c r="B261" s="186"/>
      <c r="C261" s="186" t="s">
        <v>107</v>
      </c>
      <c r="D261" s="186"/>
      <c r="E261" s="186"/>
      <c r="F261" s="186"/>
      <c r="G261" s="144"/>
      <c r="H261" s="144"/>
      <c r="I261" s="88">
        <f t="shared" si="4"/>
        <v>0</v>
      </c>
    </row>
    <row r="262" spans="1:9" x14ac:dyDescent="0.25">
      <c r="A262" s="189"/>
      <c r="B262" s="190"/>
      <c r="C262" s="189" t="s">
        <v>191</v>
      </c>
      <c r="D262" s="191"/>
      <c r="E262" s="191"/>
      <c r="F262" s="190"/>
      <c r="G262" s="145">
        <v>0</v>
      </c>
      <c r="H262" s="145">
        <v>9000</v>
      </c>
      <c r="I262" s="88">
        <f t="shared" si="4"/>
        <v>-9000</v>
      </c>
    </row>
    <row r="263" spans="1:9" x14ac:dyDescent="0.25">
      <c r="A263" s="189"/>
      <c r="B263" s="190"/>
      <c r="C263" s="189" t="s">
        <v>192</v>
      </c>
      <c r="D263" s="191"/>
      <c r="E263" s="191"/>
      <c r="F263" s="190"/>
      <c r="G263" s="145">
        <v>0</v>
      </c>
      <c r="H263" s="145">
        <v>9000</v>
      </c>
      <c r="I263" s="88">
        <f t="shared" si="4"/>
        <v>-9000</v>
      </c>
    </row>
    <row r="264" spans="1:9" s="26" customFormat="1" x14ac:dyDescent="0.25">
      <c r="A264" s="186" t="s">
        <v>75</v>
      </c>
      <c r="B264" s="186"/>
      <c r="C264" s="186" t="s">
        <v>34</v>
      </c>
      <c r="D264" s="186"/>
      <c r="E264" s="186"/>
      <c r="F264" s="186"/>
      <c r="G264" s="144"/>
      <c r="H264" s="144"/>
      <c r="I264" s="88">
        <f t="shared" si="4"/>
        <v>0</v>
      </c>
    </row>
    <row r="265" spans="1:9" x14ac:dyDescent="0.25">
      <c r="A265" s="189"/>
      <c r="B265" s="190"/>
      <c r="C265" s="189" t="s">
        <v>191</v>
      </c>
      <c r="D265" s="191"/>
      <c r="E265" s="191"/>
      <c r="F265" s="190"/>
      <c r="G265" s="145">
        <v>4000</v>
      </c>
      <c r="H265" s="145">
        <v>4000</v>
      </c>
      <c r="I265" s="88">
        <f t="shared" si="4"/>
        <v>0</v>
      </c>
    </row>
    <row r="266" spans="1:9" x14ac:dyDescent="0.25">
      <c r="A266" s="189"/>
      <c r="B266" s="190"/>
      <c r="C266" s="189" t="s">
        <v>192</v>
      </c>
      <c r="D266" s="191"/>
      <c r="E266" s="191"/>
      <c r="F266" s="190"/>
      <c r="G266" s="145">
        <v>4000</v>
      </c>
      <c r="H266" s="145">
        <v>4000</v>
      </c>
      <c r="I266" s="88">
        <f t="shared" si="4"/>
        <v>0</v>
      </c>
    </row>
    <row r="267" spans="1:9" s="26" customFormat="1" x14ac:dyDescent="0.25">
      <c r="A267" s="186" t="s">
        <v>74</v>
      </c>
      <c r="B267" s="186"/>
      <c r="C267" s="186" t="s">
        <v>189</v>
      </c>
      <c r="D267" s="186"/>
      <c r="E267" s="186"/>
      <c r="F267" s="186"/>
      <c r="G267" s="144"/>
      <c r="H267" s="144"/>
      <c r="I267" s="88">
        <f t="shared" si="4"/>
        <v>0</v>
      </c>
    </row>
    <row r="268" spans="1:9" x14ac:dyDescent="0.25">
      <c r="A268" s="189"/>
      <c r="B268" s="190"/>
      <c r="C268" s="189" t="s">
        <v>191</v>
      </c>
      <c r="D268" s="191"/>
      <c r="E268" s="191"/>
      <c r="F268" s="190"/>
      <c r="G268" s="145">
        <v>52980</v>
      </c>
      <c r="H268" s="145">
        <v>74455</v>
      </c>
      <c r="I268" s="88">
        <f t="shared" si="4"/>
        <v>-21475</v>
      </c>
    </row>
    <row r="269" spans="1:9" x14ac:dyDescent="0.25">
      <c r="A269" s="189"/>
      <c r="B269" s="190"/>
      <c r="C269" s="189" t="s">
        <v>192</v>
      </c>
      <c r="D269" s="191"/>
      <c r="E269" s="191"/>
      <c r="F269" s="190"/>
      <c r="G269" s="145">
        <v>52980</v>
      </c>
      <c r="H269" s="145">
        <v>74455</v>
      </c>
      <c r="I269" s="88">
        <f t="shared" si="4"/>
        <v>-21475</v>
      </c>
    </row>
    <row r="270" spans="1:9" s="26" customFormat="1" x14ac:dyDescent="0.25">
      <c r="A270" s="186" t="s">
        <v>73</v>
      </c>
      <c r="B270" s="186"/>
      <c r="C270" s="186" t="s">
        <v>49</v>
      </c>
      <c r="D270" s="186"/>
      <c r="E270" s="186"/>
      <c r="F270" s="186"/>
      <c r="G270" s="144"/>
      <c r="H270" s="144"/>
      <c r="I270" s="88">
        <f t="shared" si="4"/>
        <v>0</v>
      </c>
    </row>
    <row r="271" spans="1:9" x14ac:dyDescent="0.25">
      <c r="A271" s="189"/>
      <c r="B271" s="190"/>
      <c r="C271" s="189" t="s">
        <v>191</v>
      </c>
      <c r="D271" s="191"/>
      <c r="E271" s="191"/>
      <c r="F271" s="190"/>
      <c r="G271" s="145">
        <v>1318600</v>
      </c>
      <c r="H271" s="145">
        <v>1669000</v>
      </c>
      <c r="I271" s="88">
        <f t="shared" si="4"/>
        <v>-350400</v>
      </c>
    </row>
    <row r="272" spans="1:9" x14ac:dyDescent="0.25">
      <c r="A272" s="189"/>
      <c r="B272" s="190"/>
      <c r="C272" s="189" t="s">
        <v>192</v>
      </c>
      <c r="D272" s="191"/>
      <c r="E272" s="191"/>
      <c r="F272" s="190"/>
      <c r="G272" s="145">
        <v>1318600</v>
      </c>
      <c r="H272" s="145">
        <v>1669000</v>
      </c>
      <c r="I272" s="88">
        <f t="shared" si="4"/>
        <v>-350400</v>
      </c>
    </row>
    <row r="273" spans="1:9" s="26" customFormat="1" x14ac:dyDescent="0.25">
      <c r="A273" s="186" t="s">
        <v>72</v>
      </c>
      <c r="B273" s="186"/>
      <c r="C273" s="186" t="s">
        <v>205</v>
      </c>
      <c r="D273" s="186"/>
      <c r="E273" s="186"/>
      <c r="F273" s="186"/>
      <c r="G273" s="144"/>
      <c r="H273" s="144"/>
      <c r="I273" s="88">
        <f t="shared" si="4"/>
        <v>0</v>
      </c>
    </row>
    <row r="274" spans="1:9" x14ac:dyDescent="0.25">
      <c r="A274" s="189"/>
      <c r="B274" s="190"/>
      <c r="C274" s="189" t="s">
        <v>191</v>
      </c>
      <c r="D274" s="191"/>
      <c r="E274" s="191"/>
      <c r="F274" s="190"/>
      <c r="G274" s="145">
        <v>78600</v>
      </c>
      <c r="H274" s="145">
        <v>95570</v>
      </c>
      <c r="I274" s="88">
        <f t="shared" si="4"/>
        <v>-16970</v>
      </c>
    </row>
    <row r="275" spans="1:9" x14ac:dyDescent="0.25">
      <c r="A275" s="191"/>
      <c r="B275" s="190"/>
      <c r="C275" s="189" t="s">
        <v>192</v>
      </c>
      <c r="D275" s="191"/>
      <c r="E275" s="191"/>
      <c r="F275" s="190"/>
      <c r="G275" s="145">
        <v>78600</v>
      </c>
      <c r="H275" s="145">
        <v>95570</v>
      </c>
      <c r="I275" s="88">
        <f t="shared" si="4"/>
        <v>-16970</v>
      </c>
    </row>
    <row r="276" spans="1:9" s="26" customFormat="1" x14ac:dyDescent="0.25">
      <c r="A276" s="186" t="s">
        <v>119</v>
      </c>
      <c r="B276" s="186"/>
      <c r="C276" s="186" t="s">
        <v>190</v>
      </c>
      <c r="D276" s="186"/>
      <c r="E276" s="186"/>
      <c r="F276" s="186"/>
      <c r="G276" s="144"/>
      <c r="H276" s="144"/>
      <c r="I276" s="88">
        <f t="shared" si="4"/>
        <v>0</v>
      </c>
    </row>
    <row r="277" spans="1:9" x14ac:dyDescent="0.25">
      <c r="A277" s="191"/>
      <c r="B277" s="190"/>
      <c r="C277" s="189" t="s">
        <v>191</v>
      </c>
      <c r="D277" s="191"/>
      <c r="E277" s="191"/>
      <c r="F277" s="190"/>
      <c r="G277" s="145">
        <v>17000</v>
      </c>
      <c r="H277" s="145">
        <v>17000</v>
      </c>
      <c r="I277" s="88">
        <f t="shared" si="4"/>
        <v>0</v>
      </c>
    </row>
    <row r="278" spans="1:9" x14ac:dyDescent="0.25">
      <c r="A278" s="189"/>
      <c r="B278" s="190"/>
      <c r="C278" s="189" t="s">
        <v>192</v>
      </c>
      <c r="D278" s="191"/>
      <c r="E278" s="191"/>
      <c r="F278" s="190"/>
      <c r="G278" s="145">
        <v>17000</v>
      </c>
      <c r="H278" s="145">
        <v>17000</v>
      </c>
      <c r="I278" s="88">
        <f t="shared" si="4"/>
        <v>0</v>
      </c>
    </row>
    <row r="279" spans="1:9" x14ac:dyDescent="0.25">
      <c r="A279" s="189"/>
      <c r="B279" s="190"/>
      <c r="C279" s="192" t="s">
        <v>243</v>
      </c>
      <c r="D279" s="193"/>
      <c r="E279" s="193"/>
      <c r="F279" s="194"/>
      <c r="G279" s="145">
        <v>1579035.38</v>
      </c>
      <c r="H279" s="145">
        <v>2049050.13</v>
      </c>
      <c r="I279" s="88">
        <f t="shared" si="4"/>
        <v>-470014.75</v>
      </c>
    </row>
    <row r="280" spans="1:9" x14ac:dyDescent="0.25">
      <c r="A280" s="195"/>
      <c r="B280" s="195"/>
      <c r="C280" s="196" t="s">
        <v>194</v>
      </c>
      <c r="D280" s="196"/>
      <c r="E280" s="196"/>
      <c r="F280" s="196"/>
      <c r="G280" s="145">
        <v>1579035.38</v>
      </c>
      <c r="H280" s="145">
        <v>2049050.13</v>
      </c>
      <c r="I280" s="88">
        <f t="shared" si="4"/>
        <v>-470014.75</v>
      </c>
    </row>
    <row r="281" spans="1:9" x14ac:dyDescent="0.25">
      <c r="I281" s="37"/>
    </row>
    <row r="282" spans="1:9" x14ac:dyDescent="0.25">
      <c r="I282" s="37"/>
    </row>
    <row r="283" spans="1:9" x14ac:dyDescent="0.25">
      <c r="I283" s="37"/>
    </row>
    <row r="284" spans="1:9" x14ac:dyDescent="0.25">
      <c r="I284" s="37"/>
    </row>
    <row r="285" spans="1:9" x14ac:dyDescent="0.25">
      <c r="I285" s="37"/>
    </row>
    <row r="286" spans="1:9" x14ac:dyDescent="0.25">
      <c r="I286" s="37"/>
    </row>
    <row r="287" spans="1:9" x14ac:dyDescent="0.25">
      <c r="I287" s="37"/>
    </row>
    <row r="288" spans="1:9" x14ac:dyDescent="0.25">
      <c r="I288" s="37"/>
    </row>
    <row r="289" spans="9:9" x14ac:dyDescent="0.25">
      <c r="I289" s="37"/>
    </row>
    <row r="290" spans="9:9" x14ac:dyDescent="0.25">
      <c r="I290" s="37"/>
    </row>
    <row r="291" spans="9:9" x14ac:dyDescent="0.25">
      <c r="I291" s="37"/>
    </row>
    <row r="292" spans="9:9" x14ac:dyDescent="0.25">
      <c r="I292" s="37"/>
    </row>
  </sheetData>
  <mergeCells count="62">
    <mergeCell ref="A280:B280"/>
    <mergeCell ref="C280:F280"/>
    <mergeCell ref="A1:K1"/>
    <mergeCell ref="C271:F271"/>
    <mergeCell ref="C272:F272"/>
    <mergeCell ref="C274:F274"/>
    <mergeCell ref="C275:F275"/>
    <mergeCell ref="C277:F277"/>
    <mergeCell ref="C256:F256"/>
    <mergeCell ref="C257:F257"/>
    <mergeCell ref="C259:F259"/>
    <mergeCell ref="A273:B273"/>
    <mergeCell ref="A276:B276"/>
    <mergeCell ref="C273:F273"/>
    <mergeCell ref="C276:F276"/>
    <mergeCell ref="C270:F270"/>
    <mergeCell ref="A271:B271"/>
    <mergeCell ref="A272:B272"/>
    <mergeCell ref="A270:B270"/>
    <mergeCell ref="C279:F279"/>
    <mergeCell ref="A279:B279"/>
    <mergeCell ref="A274:B274"/>
    <mergeCell ref="A275:B275"/>
    <mergeCell ref="A277:B277"/>
    <mergeCell ref="A278:B278"/>
    <mergeCell ref="C278:F278"/>
    <mergeCell ref="A256:B256"/>
    <mergeCell ref="A257:B257"/>
    <mergeCell ref="C258:F258"/>
    <mergeCell ref="C261:F261"/>
    <mergeCell ref="C264:F264"/>
    <mergeCell ref="C260:F260"/>
    <mergeCell ref="C262:F262"/>
    <mergeCell ref="C263:F263"/>
    <mergeCell ref="A258:B258"/>
    <mergeCell ref="A261:B261"/>
    <mergeCell ref="A264:B264"/>
    <mergeCell ref="A259:B259"/>
    <mergeCell ref="A260:B260"/>
    <mergeCell ref="A269:B269"/>
    <mergeCell ref="A268:B268"/>
    <mergeCell ref="A266:B266"/>
    <mergeCell ref="C266:F266"/>
    <mergeCell ref="C268:F268"/>
    <mergeCell ref="C269:F269"/>
    <mergeCell ref="A267:B267"/>
    <mergeCell ref="A265:B265"/>
    <mergeCell ref="A262:B262"/>
    <mergeCell ref="A263:B263"/>
    <mergeCell ref="C267:F267"/>
    <mergeCell ref="C265:F265"/>
    <mergeCell ref="A3:H3"/>
    <mergeCell ref="A5:H5"/>
    <mergeCell ref="A253:B253"/>
    <mergeCell ref="C253:F253"/>
    <mergeCell ref="A255:B255"/>
    <mergeCell ref="C255:F255"/>
    <mergeCell ref="A7:H7"/>
    <mergeCell ref="A63:H63"/>
    <mergeCell ref="C254:F254"/>
    <mergeCell ref="A254:B254"/>
    <mergeCell ref="A251:H251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topLeftCell="A2" workbookViewId="0">
      <selection activeCell="B15" sqref="B15"/>
    </sheetView>
  </sheetViews>
  <sheetFormatPr defaultRowHeight="15" x14ac:dyDescent="0.25"/>
  <cols>
    <col min="1" max="1" width="37.7109375" customWidth="1"/>
    <col min="2" max="4" width="19.85546875" customWidth="1"/>
  </cols>
  <sheetData>
    <row r="1" spans="1:6" ht="48.75" customHeight="1" x14ac:dyDescent="0.25">
      <c r="A1" s="160" t="s">
        <v>196</v>
      </c>
      <c r="B1" s="160"/>
      <c r="C1" s="160"/>
      <c r="D1" s="160"/>
      <c r="E1" s="160"/>
      <c r="F1" s="160"/>
    </row>
    <row r="2" spans="1:6" ht="18" customHeight="1" x14ac:dyDescent="0.25">
      <c r="A2" s="3"/>
      <c r="B2" s="3"/>
      <c r="C2" s="3"/>
    </row>
    <row r="3" spans="1:6" ht="15.75" x14ac:dyDescent="0.25">
      <c r="A3" s="160" t="s">
        <v>27</v>
      </c>
      <c r="B3" s="160"/>
      <c r="C3" s="164"/>
    </row>
    <row r="4" spans="1:6" ht="18" x14ac:dyDescent="0.25">
      <c r="A4" s="3"/>
      <c r="B4" s="3"/>
      <c r="C4" s="4"/>
    </row>
    <row r="5" spans="1:6" ht="18" customHeight="1" x14ac:dyDescent="0.25">
      <c r="A5" s="160" t="s">
        <v>11</v>
      </c>
      <c r="B5" s="163"/>
      <c r="C5" s="163"/>
    </row>
    <row r="6" spans="1:6" ht="18" x14ac:dyDescent="0.25">
      <c r="A6" s="3"/>
      <c r="B6" s="3"/>
      <c r="C6" s="4"/>
    </row>
    <row r="7" spans="1:6" ht="15.75" x14ac:dyDescent="0.25">
      <c r="A7" s="160" t="s">
        <v>21</v>
      </c>
      <c r="B7" s="182"/>
      <c r="C7" s="182"/>
    </row>
    <row r="8" spans="1:6" ht="18" x14ac:dyDescent="0.25">
      <c r="A8" s="3"/>
      <c r="B8" s="3"/>
      <c r="C8" s="4"/>
    </row>
    <row r="9" spans="1:6" ht="16.5" x14ac:dyDescent="0.25">
      <c r="A9" s="16" t="s">
        <v>22</v>
      </c>
      <c r="B9" s="16" t="s">
        <v>210</v>
      </c>
      <c r="C9" s="16" t="s">
        <v>254</v>
      </c>
      <c r="D9" s="46" t="s">
        <v>181</v>
      </c>
    </row>
    <row r="10" spans="1:6" x14ac:dyDescent="0.25">
      <c r="A10" s="16"/>
      <c r="B10" s="16">
        <v>2</v>
      </c>
      <c r="C10" s="16">
        <v>3</v>
      </c>
      <c r="D10" s="16"/>
    </row>
    <row r="11" spans="1:6" s="26" customFormat="1" ht="15.75" customHeight="1" x14ac:dyDescent="0.25">
      <c r="A11" s="7" t="s">
        <v>23</v>
      </c>
      <c r="B11" s="128">
        <v>1579035.38</v>
      </c>
      <c r="C11" s="128">
        <v>2049050.13</v>
      </c>
      <c r="D11" s="155">
        <f>SUM(B11-C11)</f>
        <v>-470014.75</v>
      </c>
    </row>
    <row r="12" spans="1:6" s="26" customFormat="1" ht="15.75" customHeight="1" x14ac:dyDescent="0.25">
      <c r="A12" s="7" t="s">
        <v>81</v>
      </c>
      <c r="B12" s="128">
        <v>1501035.38</v>
      </c>
      <c r="C12" s="128">
        <v>1960050.13</v>
      </c>
      <c r="D12" s="155">
        <f t="shared" ref="D12:D15" si="0">SUM(B12-C12)</f>
        <v>-459014.75</v>
      </c>
    </row>
    <row r="13" spans="1:6" s="25" customFormat="1" x14ac:dyDescent="0.25">
      <c r="A13" s="13" t="s">
        <v>82</v>
      </c>
      <c r="B13" s="127">
        <v>1501035.38</v>
      </c>
      <c r="C13" s="127">
        <v>1960050.13</v>
      </c>
      <c r="D13" s="155">
        <f t="shared" si="0"/>
        <v>-459014.75</v>
      </c>
    </row>
    <row r="14" spans="1:6" x14ac:dyDescent="0.25">
      <c r="A14" s="12" t="s">
        <v>83</v>
      </c>
      <c r="B14" s="40">
        <v>1501035.38</v>
      </c>
      <c r="C14" s="40">
        <v>1960050.13</v>
      </c>
      <c r="D14" s="155">
        <f t="shared" si="0"/>
        <v>-459014.75</v>
      </c>
    </row>
    <row r="15" spans="1:6" s="25" customFormat="1" x14ac:dyDescent="0.25">
      <c r="A15" s="14" t="s">
        <v>84</v>
      </c>
      <c r="B15" s="127">
        <v>78000</v>
      </c>
      <c r="C15" s="127">
        <v>89000</v>
      </c>
      <c r="D15" s="155">
        <f t="shared" si="0"/>
        <v>-11000</v>
      </c>
    </row>
  </sheetData>
  <mergeCells count="4">
    <mergeCell ref="A3:C3"/>
    <mergeCell ref="A5:C5"/>
    <mergeCell ref="A7:C7"/>
    <mergeCell ref="A1:F1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workbookViewId="0">
      <selection activeCell="I5" sqref="I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25.28515625" style="37" customWidth="1"/>
    <col min="7" max="7" width="7.28515625" customWidth="1"/>
  </cols>
  <sheetData>
    <row r="1" spans="1:8" ht="42" customHeight="1" x14ac:dyDescent="0.25">
      <c r="A1" s="160"/>
      <c r="B1" s="160"/>
      <c r="C1" s="160"/>
      <c r="D1" s="160"/>
      <c r="E1" s="160"/>
      <c r="F1" s="160"/>
      <c r="G1" s="160"/>
      <c r="H1" s="160"/>
    </row>
    <row r="2" spans="1:8" ht="18" customHeight="1" x14ac:dyDescent="0.25">
      <c r="A2" s="3"/>
      <c r="B2" s="3"/>
      <c r="C2" s="3"/>
      <c r="D2" s="3"/>
      <c r="E2" s="29"/>
      <c r="F2" s="29"/>
    </row>
    <row r="3" spans="1:8" ht="15.75" x14ac:dyDescent="0.25">
      <c r="A3" s="160" t="s">
        <v>27</v>
      </c>
      <c r="B3" s="160"/>
      <c r="C3" s="160"/>
      <c r="D3" s="160"/>
      <c r="E3" s="160"/>
      <c r="F3" s="164"/>
    </row>
    <row r="4" spans="1:8" ht="18" x14ac:dyDescent="0.25">
      <c r="A4" s="3"/>
      <c r="B4" s="3"/>
      <c r="C4" s="3"/>
      <c r="D4" s="3"/>
      <c r="E4" s="29"/>
      <c r="F4" s="38"/>
    </row>
    <row r="5" spans="1:8" ht="18" customHeight="1" x14ac:dyDescent="0.25">
      <c r="A5" s="160" t="s">
        <v>24</v>
      </c>
      <c r="B5" s="163"/>
      <c r="C5" s="163"/>
      <c r="D5" s="163"/>
      <c r="E5" s="163"/>
      <c r="F5" s="163"/>
    </row>
    <row r="6" spans="1:8" ht="18" x14ac:dyDescent="0.25">
      <c r="A6" s="3"/>
      <c r="B6" s="3"/>
      <c r="C6" s="3"/>
      <c r="D6" s="3"/>
      <c r="E6" s="29"/>
      <c r="F6" s="38"/>
    </row>
    <row r="7" spans="1:8" x14ac:dyDescent="0.25">
      <c r="A7" s="16" t="s">
        <v>12</v>
      </c>
      <c r="B7" s="15" t="s">
        <v>13</v>
      </c>
      <c r="C7" s="15" t="s">
        <v>14</v>
      </c>
      <c r="D7" s="15" t="s">
        <v>43</v>
      </c>
      <c r="E7" s="39" t="s">
        <v>234</v>
      </c>
      <c r="F7" s="39" t="s">
        <v>211</v>
      </c>
      <c r="G7" s="39" t="s">
        <v>92</v>
      </c>
    </row>
    <row r="8" spans="1:8" ht="25.5" x14ac:dyDescent="0.25">
      <c r="A8" s="7">
        <v>8</v>
      </c>
      <c r="B8" s="7"/>
      <c r="C8" s="7"/>
      <c r="D8" s="7" t="s">
        <v>25</v>
      </c>
      <c r="E8" s="40">
        <v>0</v>
      </c>
      <c r="F8" s="40">
        <v>0</v>
      </c>
      <c r="G8" s="58">
        <f>SUM(E8-F8)</f>
        <v>0</v>
      </c>
    </row>
    <row r="9" spans="1:8" x14ac:dyDescent="0.25">
      <c r="A9" s="7"/>
      <c r="B9" s="11">
        <v>84</v>
      </c>
      <c r="C9" s="11"/>
      <c r="D9" s="11" t="s">
        <v>31</v>
      </c>
      <c r="E9" s="40"/>
      <c r="F9" s="40"/>
      <c r="G9" s="58">
        <f t="shared" ref="G9:G14" si="0">SUM(E9-F9)</f>
        <v>0</v>
      </c>
    </row>
    <row r="10" spans="1:8" ht="25.5" x14ac:dyDescent="0.25">
      <c r="A10" s="8"/>
      <c r="B10" s="8"/>
      <c r="C10" s="9">
        <v>81</v>
      </c>
      <c r="D10" s="13" t="s">
        <v>32</v>
      </c>
      <c r="E10" s="40"/>
      <c r="F10" s="40"/>
      <c r="G10" s="58">
        <f t="shared" si="0"/>
        <v>0</v>
      </c>
    </row>
    <row r="11" spans="1:8" ht="25.5" x14ac:dyDescent="0.25">
      <c r="A11" s="10">
        <v>5</v>
      </c>
      <c r="B11" s="10"/>
      <c r="C11" s="10"/>
      <c r="D11" s="18" t="s">
        <v>26</v>
      </c>
      <c r="E11" s="40">
        <v>0</v>
      </c>
      <c r="F11" s="40">
        <v>0</v>
      </c>
      <c r="G11" s="58">
        <f t="shared" si="0"/>
        <v>0</v>
      </c>
    </row>
    <row r="12" spans="1:8" ht="25.5" x14ac:dyDescent="0.25">
      <c r="A12" s="11"/>
      <c r="B12" s="11">
        <v>54</v>
      </c>
      <c r="C12" s="11"/>
      <c r="D12" s="19" t="s">
        <v>33</v>
      </c>
      <c r="E12" s="40"/>
      <c r="F12" s="40"/>
      <c r="G12" s="58">
        <f t="shared" si="0"/>
        <v>0</v>
      </c>
    </row>
    <row r="13" spans="1:8" x14ac:dyDescent="0.25">
      <c r="A13" s="11"/>
      <c r="B13" s="11"/>
      <c r="C13" s="9">
        <v>11</v>
      </c>
      <c r="D13" s="9" t="s">
        <v>16</v>
      </c>
      <c r="E13" s="40"/>
      <c r="F13" s="40"/>
      <c r="G13" s="58">
        <f t="shared" si="0"/>
        <v>0</v>
      </c>
    </row>
    <row r="14" spans="1:8" x14ac:dyDescent="0.25">
      <c r="A14" s="11"/>
      <c r="B14" s="11"/>
      <c r="C14" s="9">
        <v>31</v>
      </c>
      <c r="D14" s="9" t="s">
        <v>34</v>
      </c>
      <c r="E14" s="40"/>
      <c r="F14" s="40"/>
      <c r="G14" s="58">
        <f t="shared" si="0"/>
        <v>0</v>
      </c>
    </row>
  </sheetData>
  <mergeCells count="3">
    <mergeCell ref="A3:F3"/>
    <mergeCell ref="A5:F5"/>
    <mergeCell ref="A1:H1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tabSelected="1" workbookViewId="0">
      <selection activeCell="J72" sqref="J72"/>
    </sheetView>
  </sheetViews>
  <sheetFormatPr defaultRowHeight="15" x14ac:dyDescent="0.25"/>
  <cols>
    <col min="1" max="1" width="7.42578125" bestFit="1" customWidth="1"/>
    <col min="2" max="2" width="8.42578125" customWidth="1"/>
    <col min="3" max="3" width="6.28515625" customWidth="1"/>
    <col min="4" max="4" width="35.85546875" customWidth="1"/>
    <col min="5" max="6" width="15.5703125" style="37" customWidth="1"/>
    <col min="7" max="7" width="9.28515625" customWidth="1"/>
  </cols>
  <sheetData>
    <row r="1" spans="1:9" ht="45.75" customHeight="1" x14ac:dyDescent="0.25">
      <c r="A1" s="160" t="s">
        <v>247</v>
      </c>
      <c r="B1" s="160"/>
      <c r="C1" s="160"/>
      <c r="D1" s="160"/>
      <c r="E1" s="160"/>
      <c r="F1" s="160"/>
      <c r="G1" s="160"/>
      <c r="H1" s="160"/>
      <c r="I1" s="160"/>
    </row>
    <row r="2" spans="1:9" ht="18" x14ac:dyDescent="0.25">
      <c r="A2" s="3"/>
      <c r="B2" s="3"/>
      <c r="C2" s="3"/>
      <c r="D2" s="3"/>
      <c r="E2" s="29"/>
      <c r="F2" s="38"/>
    </row>
    <row r="3" spans="1:9" ht="18" customHeight="1" x14ac:dyDescent="0.25">
      <c r="A3" s="160" t="s">
        <v>195</v>
      </c>
      <c r="B3" s="163"/>
      <c r="C3" s="163"/>
      <c r="D3" s="163"/>
      <c r="E3" s="163"/>
      <c r="F3" s="163"/>
    </row>
    <row r="4" spans="1:9" ht="30" x14ac:dyDescent="0.25">
      <c r="A4" s="3" t="s">
        <v>240</v>
      </c>
      <c r="B4" s="152" t="s">
        <v>241</v>
      </c>
      <c r="C4" s="3"/>
      <c r="D4" s="153">
        <v>16027</v>
      </c>
      <c r="E4" s="154" t="s">
        <v>242</v>
      </c>
      <c r="F4" s="38"/>
    </row>
    <row r="5" spans="1:9" ht="35.25" customHeight="1" x14ac:dyDescent="0.25">
      <c r="A5" s="197" t="s">
        <v>28</v>
      </c>
      <c r="B5" s="198"/>
      <c r="C5" s="199"/>
      <c r="D5" s="51" t="s">
        <v>29</v>
      </c>
      <c r="E5" s="52" t="s">
        <v>248</v>
      </c>
      <c r="F5" s="52" t="s">
        <v>249</v>
      </c>
      <c r="G5" s="48" t="s">
        <v>179</v>
      </c>
    </row>
    <row r="6" spans="1:9" ht="12.75" customHeight="1" x14ac:dyDescent="0.25">
      <c r="A6" s="95"/>
      <c r="B6" s="96"/>
      <c r="C6" s="97"/>
      <c r="D6" s="51"/>
      <c r="E6" s="121">
        <v>2</v>
      </c>
      <c r="F6" s="121">
        <v>3</v>
      </c>
      <c r="G6" s="122">
        <v>5</v>
      </c>
    </row>
    <row r="7" spans="1:9" s="26" customFormat="1" x14ac:dyDescent="0.25">
      <c r="A7" s="206" t="s">
        <v>51</v>
      </c>
      <c r="B7" s="207"/>
      <c r="C7" s="208"/>
      <c r="D7" s="100" t="s">
        <v>59</v>
      </c>
      <c r="E7" s="101">
        <v>1579035.38</v>
      </c>
      <c r="F7" s="101">
        <v>2049050.13</v>
      </c>
      <c r="G7" s="129">
        <f>E7-F7</f>
        <v>-470014.75</v>
      </c>
    </row>
    <row r="8" spans="1:9" ht="22.5" x14ac:dyDescent="0.25">
      <c r="A8" s="98">
        <v>1000</v>
      </c>
      <c r="B8" s="99"/>
      <c r="C8" s="100"/>
      <c r="D8" s="100" t="s">
        <v>60</v>
      </c>
      <c r="E8" s="101">
        <v>47466.400000000001</v>
      </c>
      <c r="F8" s="101">
        <v>71315.13</v>
      </c>
      <c r="G8" s="129">
        <f t="shared" ref="G8:G33" si="0">E8-F8</f>
        <v>-23848.730000000003</v>
      </c>
    </row>
    <row r="9" spans="1:9" ht="22.5" x14ac:dyDescent="0.25">
      <c r="A9" s="206" t="s">
        <v>53</v>
      </c>
      <c r="B9" s="207"/>
      <c r="C9" s="208"/>
      <c r="D9" s="100" t="s">
        <v>52</v>
      </c>
      <c r="E9" s="101">
        <v>47466.400000000001</v>
      </c>
      <c r="F9" s="101">
        <v>71315.13</v>
      </c>
      <c r="G9" s="129">
        <f t="shared" si="0"/>
        <v>-23848.730000000003</v>
      </c>
    </row>
    <row r="10" spans="1:9" s="26" customFormat="1" x14ac:dyDescent="0.25">
      <c r="A10" s="200" t="s">
        <v>55</v>
      </c>
      <c r="B10" s="201"/>
      <c r="C10" s="202"/>
      <c r="D10" s="103" t="s">
        <v>48</v>
      </c>
      <c r="E10" s="104">
        <v>47466.400000000001</v>
      </c>
      <c r="F10" s="104">
        <v>71315.13</v>
      </c>
      <c r="G10" s="129">
        <f t="shared" si="0"/>
        <v>-23848.730000000003</v>
      </c>
    </row>
    <row r="11" spans="1:9" s="26" customFormat="1" x14ac:dyDescent="0.25">
      <c r="A11" s="203">
        <v>32</v>
      </c>
      <c r="B11" s="204"/>
      <c r="C11" s="205"/>
      <c r="D11" s="100" t="s">
        <v>30</v>
      </c>
      <c r="E11" s="101">
        <v>46855.92</v>
      </c>
      <c r="F11" s="101">
        <v>70315.13</v>
      </c>
      <c r="G11" s="129">
        <f t="shared" si="0"/>
        <v>-23459.210000000006</v>
      </c>
    </row>
    <row r="12" spans="1:9" s="26" customFormat="1" x14ac:dyDescent="0.25">
      <c r="A12" s="113">
        <v>34</v>
      </c>
      <c r="B12" s="114"/>
      <c r="C12" s="115"/>
      <c r="D12" s="100" t="s">
        <v>50</v>
      </c>
      <c r="E12" s="101">
        <v>610.48</v>
      </c>
      <c r="F12" s="101">
        <v>1010</v>
      </c>
      <c r="G12" s="129">
        <f t="shared" si="0"/>
        <v>-399.52</v>
      </c>
    </row>
    <row r="13" spans="1:9" s="26" customFormat="1" ht="25.5" customHeight="1" x14ac:dyDescent="0.25">
      <c r="A13" s="206" t="s">
        <v>56</v>
      </c>
      <c r="B13" s="207"/>
      <c r="C13" s="208"/>
      <c r="D13" s="100" t="s">
        <v>57</v>
      </c>
      <c r="E13" s="101">
        <v>0</v>
      </c>
      <c r="F13" s="101">
        <f t="shared" ref="F13" si="1">F14</f>
        <v>0</v>
      </c>
      <c r="G13" s="129">
        <f t="shared" si="0"/>
        <v>0</v>
      </c>
    </row>
    <row r="14" spans="1:9" s="25" customFormat="1" ht="15" customHeight="1" x14ac:dyDescent="0.25">
      <c r="A14" s="105">
        <v>4</v>
      </c>
      <c r="B14" s="106"/>
      <c r="C14" s="107"/>
      <c r="D14" s="107" t="s">
        <v>159</v>
      </c>
      <c r="E14" s="108"/>
      <c r="F14" s="108">
        <f t="shared" ref="F14" si="2">F16</f>
        <v>0</v>
      </c>
      <c r="G14" s="129">
        <f t="shared" si="0"/>
        <v>0</v>
      </c>
    </row>
    <row r="15" spans="1:9" s="26" customFormat="1" ht="15.75" customHeight="1" x14ac:dyDescent="0.25">
      <c r="A15" s="113">
        <v>42</v>
      </c>
      <c r="B15" s="114"/>
      <c r="C15" s="115"/>
      <c r="D15" s="100" t="s">
        <v>68</v>
      </c>
      <c r="E15" s="67"/>
      <c r="F15" s="67">
        <f>F16</f>
        <v>0</v>
      </c>
      <c r="G15" s="129">
        <f t="shared" si="0"/>
        <v>0</v>
      </c>
    </row>
    <row r="16" spans="1:9" s="25" customFormat="1" ht="15.75" customHeight="1" x14ac:dyDescent="0.25">
      <c r="A16" s="149">
        <v>422</v>
      </c>
      <c r="B16" s="150"/>
      <c r="C16" s="151"/>
      <c r="D16" s="107" t="s">
        <v>152</v>
      </c>
      <c r="E16" s="70">
        <v>0</v>
      </c>
      <c r="F16" s="70">
        <f>F17+F18</f>
        <v>0</v>
      </c>
      <c r="G16" s="129">
        <f t="shared" si="0"/>
        <v>0</v>
      </c>
    </row>
    <row r="17" spans="1:7" ht="15.75" customHeight="1" x14ac:dyDescent="0.25">
      <c r="A17" s="109">
        <v>4221</v>
      </c>
      <c r="B17" s="110"/>
      <c r="C17" s="111"/>
      <c r="D17" s="112" t="s">
        <v>153</v>
      </c>
      <c r="E17" s="79"/>
      <c r="F17" s="79">
        <v>0</v>
      </c>
      <c r="G17" s="129">
        <f t="shared" si="0"/>
        <v>0</v>
      </c>
    </row>
    <row r="18" spans="1:7" ht="15.75" customHeight="1" x14ac:dyDescent="0.25">
      <c r="A18" s="109">
        <v>4227</v>
      </c>
      <c r="B18" s="110"/>
      <c r="C18" s="111"/>
      <c r="D18" s="112" t="s">
        <v>162</v>
      </c>
      <c r="E18" s="79">
        <v>0</v>
      </c>
      <c r="F18" s="79">
        <v>0</v>
      </c>
      <c r="G18" s="129">
        <f t="shared" si="0"/>
        <v>0</v>
      </c>
    </row>
    <row r="19" spans="1:7" s="26" customFormat="1" ht="43.5" customHeight="1" x14ac:dyDescent="0.25">
      <c r="A19" s="113">
        <v>1003</v>
      </c>
      <c r="B19" s="114"/>
      <c r="C19" s="115"/>
      <c r="D19" s="100" t="s">
        <v>58</v>
      </c>
      <c r="E19" s="101">
        <v>60388.98</v>
      </c>
      <c r="F19" s="101">
        <v>108710</v>
      </c>
      <c r="G19" s="129">
        <f t="shared" si="0"/>
        <v>-48321.02</v>
      </c>
    </row>
    <row r="20" spans="1:7" s="26" customFormat="1" ht="42.75" customHeight="1" x14ac:dyDescent="0.25">
      <c r="A20" s="206" t="s">
        <v>251</v>
      </c>
      <c r="B20" s="207"/>
      <c r="C20" s="208"/>
      <c r="D20" s="100" t="s">
        <v>61</v>
      </c>
      <c r="E20" s="101">
        <v>60388.98</v>
      </c>
      <c r="F20" s="101">
        <v>108710</v>
      </c>
      <c r="G20" s="129">
        <f t="shared" si="0"/>
        <v>-48321.02</v>
      </c>
    </row>
    <row r="21" spans="1:7" s="27" customFormat="1" ht="15" customHeight="1" x14ac:dyDescent="0.25">
      <c r="A21" s="200" t="s">
        <v>54</v>
      </c>
      <c r="B21" s="201"/>
      <c r="C21" s="202"/>
      <c r="D21" s="103" t="s">
        <v>86</v>
      </c>
      <c r="E21" s="104">
        <v>11810.98</v>
      </c>
      <c r="F21" s="104">
        <v>35000</v>
      </c>
      <c r="G21" s="129">
        <f t="shared" si="0"/>
        <v>-23189.02</v>
      </c>
    </row>
    <row r="22" spans="1:7" s="27" customFormat="1" ht="15" customHeight="1" x14ac:dyDescent="0.25">
      <c r="A22" s="130">
        <v>3</v>
      </c>
      <c r="B22" s="102"/>
      <c r="C22" s="103"/>
      <c r="D22" s="103" t="s">
        <v>18</v>
      </c>
      <c r="E22" s="104">
        <v>11810.98</v>
      </c>
      <c r="F22" s="104">
        <v>35000</v>
      </c>
      <c r="G22" s="129">
        <f t="shared" si="0"/>
        <v>-23189.02</v>
      </c>
    </row>
    <row r="23" spans="1:7" s="26" customFormat="1" ht="15" customHeight="1" x14ac:dyDescent="0.25">
      <c r="A23" s="98">
        <v>31</v>
      </c>
      <c r="B23" s="99"/>
      <c r="C23" s="100"/>
      <c r="D23" s="100" t="s">
        <v>19</v>
      </c>
      <c r="E23" s="101">
        <v>11810</v>
      </c>
      <c r="F23" s="101">
        <v>35000</v>
      </c>
      <c r="G23" s="129">
        <f t="shared" si="0"/>
        <v>-23190</v>
      </c>
    </row>
    <row r="24" spans="1:7" s="26" customFormat="1" ht="15" customHeight="1" x14ac:dyDescent="0.25">
      <c r="A24" s="98">
        <v>311</v>
      </c>
      <c r="B24" s="99"/>
      <c r="C24" s="100"/>
      <c r="D24" s="100" t="s">
        <v>259</v>
      </c>
      <c r="E24" s="101"/>
      <c r="F24" s="101">
        <v>29600</v>
      </c>
      <c r="G24" s="129"/>
    </row>
    <row r="25" spans="1:7" s="25" customFormat="1" ht="15" customHeight="1" x14ac:dyDescent="0.25">
      <c r="A25" s="105">
        <v>32</v>
      </c>
      <c r="B25" s="106"/>
      <c r="C25" s="107"/>
      <c r="D25" s="107" t="s">
        <v>30</v>
      </c>
      <c r="E25" s="108">
        <v>11810.98</v>
      </c>
      <c r="F25" s="108">
        <v>5400</v>
      </c>
      <c r="G25" s="129">
        <f t="shared" si="0"/>
        <v>6410.98</v>
      </c>
    </row>
    <row r="26" spans="1:7" s="25" customFormat="1" ht="15" customHeight="1" x14ac:dyDescent="0.25">
      <c r="A26" s="105" t="s">
        <v>56</v>
      </c>
      <c r="B26" s="106"/>
      <c r="C26" s="107"/>
      <c r="D26" s="107" t="s">
        <v>61</v>
      </c>
      <c r="E26" s="108"/>
      <c r="F26" s="108">
        <v>27510</v>
      </c>
      <c r="G26" s="129"/>
    </row>
    <row r="27" spans="1:7" s="25" customFormat="1" ht="15" customHeight="1" x14ac:dyDescent="0.25">
      <c r="A27" s="105" t="s">
        <v>260</v>
      </c>
      <c r="B27" s="106"/>
      <c r="C27" s="107"/>
      <c r="D27" s="107"/>
      <c r="E27" s="108"/>
      <c r="F27" s="108">
        <v>27510</v>
      </c>
      <c r="G27" s="129"/>
    </row>
    <row r="28" spans="1:7" s="25" customFormat="1" ht="15" customHeight="1" x14ac:dyDescent="0.25">
      <c r="A28" s="105">
        <v>32</v>
      </c>
      <c r="B28" s="106"/>
      <c r="C28" s="107"/>
      <c r="D28" s="107" t="s">
        <v>30</v>
      </c>
      <c r="E28" s="108"/>
      <c r="F28" s="108">
        <v>12510</v>
      </c>
      <c r="G28" s="129"/>
    </row>
    <row r="29" spans="1:7" s="25" customFormat="1" ht="15" customHeight="1" x14ac:dyDescent="0.25">
      <c r="A29" s="105">
        <v>37</v>
      </c>
      <c r="B29" s="106"/>
      <c r="C29" s="107"/>
      <c r="D29" s="107" t="s">
        <v>261</v>
      </c>
      <c r="E29" s="108"/>
      <c r="F29" s="108">
        <v>15000</v>
      </c>
      <c r="G29" s="129"/>
    </row>
    <row r="30" spans="1:7" s="26" customFormat="1" ht="25.5" customHeight="1" x14ac:dyDescent="0.25">
      <c r="A30" s="206" t="s">
        <v>163</v>
      </c>
      <c r="B30" s="207"/>
      <c r="C30" s="208"/>
      <c r="D30" s="100" t="s">
        <v>62</v>
      </c>
      <c r="E30" s="101">
        <v>530</v>
      </c>
      <c r="F30" s="101">
        <v>1200</v>
      </c>
      <c r="G30" s="129">
        <f t="shared" si="0"/>
        <v>-670</v>
      </c>
    </row>
    <row r="31" spans="1:7" s="27" customFormat="1" ht="15" customHeight="1" x14ac:dyDescent="0.25">
      <c r="A31" s="120" t="s">
        <v>54</v>
      </c>
      <c r="B31" s="102"/>
      <c r="C31" s="103"/>
      <c r="D31" s="103" t="s">
        <v>85</v>
      </c>
      <c r="E31" s="77">
        <v>530</v>
      </c>
      <c r="F31" s="77">
        <v>1200</v>
      </c>
      <c r="G31" s="129">
        <f t="shared" si="0"/>
        <v>-670</v>
      </c>
    </row>
    <row r="32" spans="1:7" s="27" customFormat="1" ht="15" customHeight="1" x14ac:dyDescent="0.25">
      <c r="A32" s="120">
        <v>3</v>
      </c>
      <c r="B32" s="102"/>
      <c r="C32" s="103"/>
      <c r="D32" s="103" t="s">
        <v>18</v>
      </c>
      <c r="E32" s="77">
        <v>530</v>
      </c>
      <c r="F32" s="77">
        <v>1200</v>
      </c>
      <c r="G32" s="129">
        <f t="shared" si="0"/>
        <v>-670</v>
      </c>
    </row>
    <row r="33" spans="1:7" s="26" customFormat="1" x14ac:dyDescent="0.25">
      <c r="A33" s="98">
        <v>32</v>
      </c>
      <c r="B33" s="146"/>
      <c r="C33" s="147"/>
      <c r="D33" s="100" t="s">
        <v>30</v>
      </c>
      <c r="E33" s="67">
        <v>530</v>
      </c>
      <c r="F33" s="67">
        <v>1200</v>
      </c>
      <c r="G33" s="129">
        <f t="shared" si="0"/>
        <v>-670</v>
      </c>
    </row>
    <row r="34" spans="1:7" ht="123.75" x14ac:dyDescent="0.25">
      <c r="A34" s="116" t="s">
        <v>230</v>
      </c>
      <c r="B34" s="118"/>
      <c r="C34" s="119"/>
      <c r="D34" s="112"/>
      <c r="E34" s="123"/>
      <c r="F34" s="123">
        <v>7000</v>
      </c>
      <c r="G34" s="129">
        <f t="shared" ref="G34:G52" si="3">E34-F34</f>
        <v>-7000</v>
      </c>
    </row>
    <row r="35" spans="1:7" x14ac:dyDescent="0.25">
      <c r="A35" s="116"/>
      <c r="B35" s="118"/>
      <c r="C35" s="119">
        <v>42126</v>
      </c>
      <c r="D35" s="112" t="s">
        <v>231</v>
      </c>
      <c r="E35" s="123">
        <v>0</v>
      </c>
      <c r="F35" s="123">
        <v>7000</v>
      </c>
      <c r="G35" s="129">
        <f t="shared" si="3"/>
        <v>-7000</v>
      </c>
    </row>
    <row r="36" spans="1:7" s="26" customFormat="1" ht="23.25" customHeight="1" x14ac:dyDescent="0.25">
      <c r="A36" s="206" t="s">
        <v>233</v>
      </c>
      <c r="B36" s="207"/>
      <c r="C36" s="208"/>
      <c r="D36" s="100" t="s">
        <v>63</v>
      </c>
      <c r="E36" s="101">
        <v>37750</v>
      </c>
      <c r="F36" s="101">
        <v>38000</v>
      </c>
      <c r="G36" s="129">
        <f t="shared" si="3"/>
        <v>-250</v>
      </c>
    </row>
    <row r="37" spans="1:7" s="27" customFormat="1" x14ac:dyDescent="0.25">
      <c r="A37" s="130">
        <v>3</v>
      </c>
      <c r="B37" s="102"/>
      <c r="C37" s="103"/>
      <c r="D37" s="103" t="s">
        <v>18</v>
      </c>
      <c r="E37" s="104">
        <v>37750</v>
      </c>
      <c r="F37" s="104">
        <v>38000</v>
      </c>
      <c r="G37" s="129">
        <f t="shared" si="3"/>
        <v>-250</v>
      </c>
    </row>
    <row r="38" spans="1:7" s="27" customFormat="1" x14ac:dyDescent="0.25">
      <c r="A38" s="130">
        <v>31</v>
      </c>
      <c r="B38" s="102"/>
      <c r="C38" s="103"/>
      <c r="D38" s="103" t="s">
        <v>19</v>
      </c>
      <c r="E38" s="104">
        <v>0</v>
      </c>
      <c r="F38" s="104">
        <v>0</v>
      </c>
      <c r="G38" s="129">
        <f t="shared" si="3"/>
        <v>0</v>
      </c>
    </row>
    <row r="39" spans="1:7" s="26" customFormat="1" x14ac:dyDescent="0.25">
      <c r="A39" s="98">
        <v>32</v>
      </c>
      <c r="B39" s="99"/>
      <c r="C39" s="100"/>
      <c r="D39" s="100" t="s">
        <v>30</v>
      </c>
      <c r="E39" s="101">
        <v>37750</v>
      </c>
      <c r="F39" s="101">
        <v>38000</v>
      </c>
      <c r="G39" s="129">
        <f t="shared" si="3"/>
        <v>-250</v>
      </c>
    </row>
    <row r="40" spans="1:7" s="26" customFormat="1" x14ac:dyDescent="0.25">
      <c r="A40" s="98">
        <v>32</v>
      </c>
      <c r="B40" s="99"/>
      <c r="C40" s="100"/>
      <c r="D40" s="100" t="s">
        <v>250</v>
      </c>
      <c r="E40" s="101">
        <v>750</v>
      </c>
      <c r="F40" s="101">
        <v>1000</v>
      </c>
      <c r="G40" s="129">
        <f t="shared" si="3"/>
        <v>-250</v>
      </c>
    </row>
    <row r="41" spans="1:7" x14ac:dyDescent="0.25">
      <c r="A41" s="116">
        <v>32</v>
      </c>
      <c r="B41" s="117"/>
      <c r="C41" s="112"/>
      <c r="D41" s="112" t="s">
        <v>140</v>
      </c>
      <c r="E41" s="79">
        <v>37000</v>
      </c>
      <c r="F41" s="79">
        <v>37000</v>
      </c>
      <c r="G41" s="129">
        <f t="shared" si="3"/>
        <v>0</v>
      </c>
    </row>
    <row r="42" spans="1:7" s="26" customFormat="1" ht="25.5" customHeight="1" x14ac:dyDescent="0.25">
      <c r="A42" s="206" t="s">
        <v>64</v>
      </c>
      <c r="B42" s="207"/>
      <c r="C42" s="208"/>
      <c r="D42" s="100" t="s">
        <v>65</v>
      </c>
      <c r="E42" s="67">
        <v>1471180</v>
      </c>
      <c r="F42" s="67">
        <v>1869025</v>
      </c>
      <c r="G42" s="129">
        <f t="shared" si="3"/>
        <v>-397845</v>
      </c>
    </row>
    <row r="43" spans="1:7" s="27" customFormat="1" ht="15" customHeight="1" x14ac:dyDescent="0.25">
      <c r="A43" s="200" t="s">
        <v>160</v>
      </c>
      <c r="B43" s="201"/>
      <c r="C43" s="202"/>
      <c r="D43" s="103" t="s">
        <v>154</v>
      </c>
      <c r="E43" s="104">
        <v>0</v>
      </c>
      <c r="F43" s="104">
        <v>9000</v>
      </c>
      <c r="G43" s="129">
        <f t="shared" si="3"/>
        <v>-9000</v>
      </c>
    </row>
    <row r="44" spans="1:7" s="27" customFormat="1" ht="15" customHeight="1" x14ac:dyDescent="0.25">
      <c r="A44" s="130">
        <v>3</v>
      </c>
      <c r="B44" s="102"/>
      <c r="C44" s="103"/>
      <c r="D44" s="103" t="s">
        <v>18</v>
      </c>
      <c r="E44" s="77">
        <v>0</v>
      </c>
      <c r="F44" s="77">
        <v>1200</v>
      </c>
      <c r="G44" s="129">
        <f t="shared" si="3"/>
        <v>-1200</v>
      </c>
    </row>
    <row r="45" spans="1:7" s="26" customFormat="1" ht="15" customHeight="1" x14ac:dyDescent="0.25">
      <c r="A45" s="98">
        <v>32</v>
      </c>
      <c r="B45" s="99"/>
      <c r="C45" s="100"/>
      <c r="D45" s="100" t="s">
        <v>30</v>
      </c>
      <c r="E45" s="77">
        <v>0</v>
      </c>
      <c r="F45" s="67">
        <v>1200</v>
      </c>
      <c r="G45" s="129">
        <f t="shared" si="3"/>
        <v>-1200</v>
      </c>
    </row>
    <row r="46" spans="1:7" s="27" customFormat="1" ht="15" customHeight="1" x14ac:dyDescent="0.25">
      <c r="A46" s="130">
        <v>4</v>
      </c>
      <c r="B46" s="102"/>
      <c r="C46" s="103"/>
      <c r="D46" s="103" t="s">
        <v>20</v>
      </c>
      <c r="E46" s="77">
        <v>0</v>
      </c>
      <c r="F46" s="77">
        <v>7800</v>
      </c>
      <c r="G46" s="129">
        <f t="shared" si="3"/>
        <v>-7800</v>
      </c>
    </row>
    <row r="47" spans="1:7" s="26" customFormat="1" ht="15" customHeight="1" x14ac:dyDescent="0.25">
      <c r="A47" s="98">
        <v>42</v>
      </c>
      <c r="B47" s="99"/>
      <c r="C47" s="100"/>
      <c r="D47" s="100" t="s">
        <v>88</v>
      </c>
      <c r="E47" s="101">
        <v>0</v>
      </c>
      <c r="F47" s="101">
        <v>7800</v>
      </c>
      <c r="G47" s="129">
        <f t="shared" si="3"/>
        <v>-7800</v>
      </c>
    </row>
    <row r="48" spans="1:7" s="27" customFormat="1" ht="15" customHeight="1" x14ac:dyDescent="0.25">
      <c r="A48" s="200" t="s">
        <v>66</v>
      </c>
      <c r="B48" s="214"/>
      <c r="C48" s="215"/>
      <c r="D48" s="103" t="s">
        <v>161</v>
      </c>
      <c r="E48" s="104">
        <v>4000</v>
      </c>
      <c r="F48" s="104">
        <v>4000</v>
      </c>
      <c r="G48" s="129">
        <f t="shared" si="3"/>
        <v>0</v>
      </c>
    </row>
    <row r="49" spans="1:7" s="27" customFormat="1" ht="15" customHeight="1" x14ac:dyDescent="0.25">
      <c r="A49" s="130">
        <v>3</v>
      </c>
      <c r="B49" s="102"/>
      <c r="C49" s="103"/>
      <c r="D49" s="103" t="s">
        <v>18</v>
      </c>
      <c r="E49" s="104">
        <v>4000</v>
      </c>
      <c r="F49" s="104">
        <v>4000</v>
      </c>
      <c r="G49" s="129">
        <f t="shared" si="3"/>
        <v>0</v>
      </c>
    </row>
    <row r="50" spans="1:7" s="27" customFormat="1" ht="15" customHeight="1" x14ac:dyDescent="0.25">
      <c r="A50" s="98">
        <v>32</v>
      </c>
      <c r="B50" s="99"/>
      <c r="C50" s="100"/>
      <c r="D50" s="100" t="s">
        <v>30</v>
      </c>
      <c r="E50" s="104">
        <v>4000</v>
      </c>
      <c r="F50" s="104">
        <v>4000</v>
      </c>
      <c r="G50" s="129">
        <f t="shared" si="3"/>
        <v>0</v>
      </c>
    </row>
    <row r="51" spans="1:7" s="26" customFormat="1" ht="15" customHeight="1" x14ac:dyDescent="0.25">
      <c r="A51" s="98">
        <v>42</v>
      </c>
      <c r="B51" s="99"/>
      <c r="C51" s="100"/>
      <c r="D51" s="100" t="s">
        <v>67</v>
      </c>
      <c r="E51" s="101">
        <v>0</v>
      </c>
      <c r="F51" s="101">
        <v>0</v>
      </c>
      <c r="G51" s="129">
        <f t="shared" si="3"/>
        <v>0</v>
      </c>
    </row>
    <row r="52" spans="1:7" s="28" customFormat="1" ht="15" customHeight="1" x14ac:dyDescent="0.25">
      <c r="A52" s="211" t="s">
        <v>71</v>
      </c>
      <c r="B52" s="212"/>
      <c r="C52" s="213"/>
      <c r="D52" s="103" t="s">
        <v>45</v>
      </c>
      <c r="E52" s="104">
        <v>52980</v>
      </c>
      <c r="F52" s="104">
        <v>74455</v>
      </c>
      <c r="G52" s="129">
        <f t="shared" si="3"/>
        <v>-21475</v>
      </c>
    </row>
    <row r="53" spans="1:7" s="28" customFormat="1" ht="15" customHeight="1" x14ac:dyDescent="0.25">
      <c r="A53" s="120"/>
      <c r="B53" s="131"/>
      <c r="C53" s="132"/>
      <c r="D53" s="103" t="s">
        <v>223</v>
      </c>
      <c r="E53" s="104">
        <v>52980</v>
      </c>
      <c r="F53" s="104">
        <v>74455</v>
      </c>
      <c r="G53" s="129">
        <f t="shared" ref="G53:G65" si="4">E53-F53</f>
        <v>-21475</v>
      </c>
    </row>
    <row r="54" spans="1:7" s="28" customFormat="1" ht="15" customHeight="1" x14ac:dyDescent="0.25">
      <c r="A54" s="120">
        <v>3</v>
      </c>
      <c r="B54" s="131"/>
      <c r="C54" s="132"/>
      <c r="D54" s="103" t="s">
        <v>18</v>
      </c>
      <c r="E54" s="104">
        <v>52080</v>
      </c>
      <c r="F54" s="104">
        <v>73550</v>
      </c>
      <c r="G54" s="129">
        <f t="shared" si="4"/>
        <v>-21470</v>
      </c>
    </row>
    <row r="55" spans="1:7" s="28" customFormat="1" ht="15" customHeight="1" x14ac:dyDescent="0.25">
      <c r="A55" s="120">
        <v>31</v>
      </c>
      <c r="B55" s="131"/>
      <c r="C55" s="132"/>
      <c r="D55" s="103" t="s">
        <v>221</v>
      </c>
      <c r="E55" s="104">
        <v>14580</v>
      </c>
      <c r="F55" s="104">
        <v>30890</v>
      </c>
      <c r="G55" s="129">
        <f t="shared" si="4"/>
        <v>-16310</v>
      </c>
    </row>
    <row r="56" spans="1:7" s="26" customFormat="1" ht="15" customHeight="1" x14ac:dyDescent="0.25">
      <c r="A56" s="98">
        <v>32</v>
      </c>
      <c r="B56" s="99"/>
      <c r="C56" s="100"/>
      <c r="D56" s="100" t="s">
        <v>30</v>
      </c>
      <c r="E56" s="101">
        <v>37490</v>
      </c>
      <c r="F56" s="101">
        <v>42250</v>
      </c>
      <c r="G56" s="129">
        <f t="shared" si="4"/>
        <v>-4760</v>
      </c>
    </row>
    <row r="57" spans="1:7" s="26" customFormat="1" ht="15" customHeight="1" x14ac:dyDescent="0.25">
      <c r="A57" s="98">
        <v>34</v>
      </c>
      <c r="B57" s="99"/>
      <c r="C57" s="100"/>
      <c r="D57" s="100" t="s">
        <v>222</v>
      </c>
      <c r="E57" s="101">
        <v>10</v>
      </c>
      <c r="F57" s="101">
        <v>410</v>
      </c>
      <c r="G57" s="129">
        <f t="shared" si="4"/>
        <v>-400</v>
      </c>
    </row>
    <row r="58" spans="1:7" s="26" customFormat="1" ht="15" customHeight="1" x14ac:dyDescent="0.25">
      <c r="A58" s="98">
        <v>38</v>
      </c>
      <c r="B58" s="99"/>
      <c r="C58" s="100"/>
      <c r="D58" s="100" t="s">
        <v>220</v>
      </c>
      <c r="E58" s="101">
        <v>0</v>
      </c>
      <c r="F58" s="101">
        <v>5</v>
      </c>
      <c r="G58" s="129">
        <f t="shared" si="4"/>
        <v>-5</v>
      </c>
    </row>
    <row r="59" spans="1:7" s="27" customFormat="1" ht="15" customHeight="1" x14ac:dyDescent="0.25">
      <c r="A59" s="130">
        <v>4</v>
      </c>
      <c r="B59" s="102"/>
      <c r="C59" s="103"/>
      <c r="D59" s="103" t="s">
        <v>87</v>
      </c>
      <c r="E59" s="77">
        <v>900</v>
      </c>
      <c r="F59" s="77">
        <v>900</v>
      </c>
      <c r="G59" s="129">
        <f t="shared" si="4"/>
        <v>0</v>
      </c>
    </row>
    <row r="60" spans="1:7" s="26" customFormat="1" ht="15" customHeight="1" x14ac:dyDescent="0.25">
      <c r="A60" s="98">
        <v>42</v>
      </c>
      <c r="B60" s="99"/>
      <c r="C60" s="100"/>
      <c r="D60" s="100" t="s">
        <v>67</v>
      </c>
      <c r="E60" s="67">
        <v>900</v>
      </c>
      <c r="F60" s="156">
        <v>900</v>
      </c>
      <c r="G60" s="129">
        <f t="shared" si="4"/>
        <v>0</v>
      </c>
    </row>
    <row r="61" spans="1:7" s="28" customFormat="1" ht="15" customHeight="1" x14ac:dyDescent="0.25">
      <c r="A61" s="200" t="s">
        <v>69</v>
      </c>
      <c r="B61" s="201"/>
      <c r="C61" s="202"/>
      <c r="D61" s="103" t="s">
        <v>49</v>
      </c>
      <c r="E61" s="104">
        <v>1318600</v>
      </c>
      <c r="F61" s="104">
        <v>1669000</v>
      </c>
      <c r="G61" s="129">
        <f t="shared" si="4"/>
        <v>-350400</v>
      </c>
    </row>
    <row r="62" spans="1:7" s="27" customFormat="1" ht="15" customHeight="1" x14ac:dyDescent="0.25">
      <c r="A62" s="130">
        <v>3</v>
      </c>
      <c r="B62" s="102"/>
      <c r="C62" s="103"/>
      <c r="D62" s="103" t="s">
        <v>18</v>
      </c>
      <c r="E62" s="104">
        <v>1288600</v>
      </c>
      <c r="F62" s="104">
        <v>1647000</v>
      </c>
      <c r="G62" s="129">
        <f t="shared" si="4"/>
        <v>-358400</v>
      </c>
    </row>
    <row r="63" spans="1:7" s="26" customFormat="1" ht="15" customHeight="1" x14ac:dyDescent="0.25">
      <c r="A63" s="98">
        <v>31</v>
      </c>
      <c r="B63" s="99"/>
      <c r="C63" s="100"/>
      <c r="D63" s="100" t="s">
        <v>19</v>
      </c>
      <c r="E63" s="101">
        <v>1111800</v>
      </c>
      <c r="F63" s="101">
        <v>1458000</v>
      </c>
      <c r="G63" s="129">
        <f t="shared" si="4"/>
        <v>-346200</v>
      </c>
    </row>
    <row r="64" spans="1:7" s="26" customFormat="1" ht="15" customHeight="1" x14ac:dyDescent="0.25">
      <c r="A64" s="98">
        <v>32</v>
      </c>
      <c r="B64" s="99"/>
      <c r="C64" s="100"/>
      <c r="D64" s="100" t="s">
        <v>30</v>
      </c>
      <c r="E64" s="101">
        <v>145300</v>
      </c>
      <c r="F64" s="101">
        <v>157500</v>
      </c>
      <c r="G64" s="129">
        <f t="shared" si="4"/>
        <v>-12200</v>
      </c>
    </row>
    <row r="65" spans="1:7" s="26" customFormat="1" ht="15" customHeight="1" x14ac:dyDescent="0.25">
      <c r="A65" s="98">
        <v>37</v>
      </c>
      <c r="B65" s="99"/>
      <c r="C65" s="100"/>
      <c r="D65" s="100" t="s">
        <v>91</v>
      </c>
      <c r="E65" s="67">
        <v>30500</v>
      </c>
      <c r="F65" s="67">
        <v>30500</v>
      </c>
      <c r="G65" s="129">
        <f t="shared" si="4"/>
        <v>0</v>
      </c>
    </row>
    <row r="66" spans="1:7" ht="15" customHeight="1" x14ac:dyDescent="0.25">
      <c r="A66" s="116">
        <v>372</v>
      </c>
      <c r="B66" s="117"/>
      <c r="C66" s="112"/>
      <c r="D66" s="112" t="s">
        <v>158</v>
      </c>
      <c r="E66" s="79">
        <v>30500</v>
      </c>
      <c r="F66" s="79">
        <v>30500</v>
      </c>
      <c r="G66" s="129">
        <f t="shared" ref="G66:G82" si="5">E66-F66</f>
        <v>0</v>
      </c>
    </row>
    <row r="67" spans="1:7" s="26" customFormat="1" ht="15" customHeight="1" x14ac:dyDescent="0.25">
      <c r="A67" s="98">
        <v>38</v>
      </c>
      <c r="B67" s="99"/>
      <c r="C67" s="100"/>
      <c r="D67" s="100" t="s">
        <v>172</v>
      </c>
      <c r="E67" s="101">
        <v>1000</v>
      </c>
      <c r="F67" s="101">
        <v>1000</v>
      </c>
      <c r="G67" s="129">
        <f t="shared" si="5"/>
        <v>0</v>
      </c>
    </row>
    <row r="68" spans="1:7" s="25" customFormat="1" ht="15" customHeight="1" x14ac:dyDescent="0.25">
      <c r="A68" s="105">
        <v>381</v>
      </c>
      <c r="B68" s="106"/>
      <c r="C68" s="107"/>
      <c r="D68" s="107" t="s">
        <v>105</v>
      </c>
      <c r="E68" s="108">
        <v>1000</v>
      </c>
      <c r="F68" s="108">
        <v>1000</v>
      </c>
      <c r="G68" s="129">
        <f t="shared" si="5"/>
        <v>0</v>
      </c>
    </row>
    <row r="69" spans="1:7" s="27" customFormat="1" ht="15" customHeight="1" x14ac:dyDescent="0.25">
      <c r="A69" s="130">
        <v>4</v>
      </c>
      <c r="B69" s="102"/>
      <c r="C69" s="103"/>
      <c r="D69" s="103" t="s">
        <v>87</v>
      </c>
      <c r="E69" s="77">
        <v>30000</v>
      </c>
      <c r="F69" s="77">
        <v>22000</v>
      </c>
      <c r="G69" s="129">
        <f t="shared" si="5"/>
        <v>8000</v>
      </c>
    </row>
    <row r="70" spans="1:7" s="26" customFormat="1" ht="15" customHeight="1" x14ac:dyDescent="0.25">
      <c r="A70" s="98">
        <v>42</v>
      </c>
      <c r="B70" s="99"/>
      <c r="C70" s="100"/>
      <c r="D70" s="100" t="s">
        <v>88</v>
      </c>
      <c r="E70" s="67">
        <v>30000</v>
      </c>
      <c r="F70" s="67">
        <v>22000</v>
      </c>
      <c r="G70" s="129">
        <f t="shared" si="5"/>
        <v>8000</v>
      </c>
    </row>
    <row r="71" spans="1:7" s="25" customFormat="1" ht="15" customHeight="1" x14ac:dyDescent="0.25">
      <c r="A71" s="105">
        <v>424</v>
      </c>
      <c r="B71" s="106"/>
      <c r="C71" s="107"/>
      <c r="D71" s="107" t="s">
        <v>156</v>
      </c>
      <c r="E71" s="70">
        <v>30000</v>
      </c>
      <c r="F71" s="70">
        <v>22000</v>
      </c>
      <c r="G71" s="129">
        <f t="shared" si="5"/>
        <v>8000</v>
      </c>
    </row>
    <row r="72" spans="1:7" ht="15" customHeight="1" x14ac:dyDescent="0.25">
      <c r="A72" s="116">
        <v>4241</v>
      </c>
      <c r="B72" s="117"/>
      <c r="C72" s="112"/>
      <c r="D72" s="112" t="s">
        <v>156</v>
      </c>
      <c r="E72" s="79">
        <v>30000</v>
      </c>
      <c r="F72" s="79">
        <v>22000</v>
      </c>
      <c r="G72" s="129">
        <f t="shared" si="5"/>
        <v>8000</v>
      </c>
    </row>
    <row r="73" spans="1:7" s="27" customFormat="1" ht="15" customHeight="1" x14ac:dyDescent="0.25">
      <c r="A73" s="200" t="s">
        <v>70</v>
      </c>
      <c r="B73" s="201"/>
      <c r="C73" s="202"/>
      <c r="D73" s="103" t="s">
        <v>212</v>
      </c>
      <c r="E73" s="77">
        <v>78600</v>
      </c>
      <c r="F73" s="77">
        <v>95570</v>
      </c>
      <c r="G73" s="129">
        <f t="shared" si="5"/>
        <v>-16970</v>
      </c>
    </row>
    <row r="74" spans="1:7" s="27" customFormat="1" ht="15" customHeight="1" x14ac:dyDescent="0.25">
      <c r="A74" s="130">
        <v>3</v>
      </c>
      <c r="B74" s="102"/>
      <c r="C74" s="103"/>
      <c r="D74" s="103" t="s">
        <v>18</v>
      </c>
      <c r="E74" s="104">
        <v>58600</v>
      </c>
      <c r="F74" s="104">
        <v>66570</v>
      </c>
      <c r="G74" s="129">
        <f t="shared" si="5"/>
        <v>-7970</v>
      </c>
    </row>
    <row r="75" spans="1:7" s="26" customFormat="1" ht="15" customHeight="1" x14ac:dyDescent="0.25">
      <c r="A75" s="98">
        <v>31</v>
      </c>
      <c r="B75" s="99"/>
      <c r="C75" s="100"/>
      <c r="D75" s="100" t="s">
        <v>19</v>
      </c>
      <c r="E75" s="101">
        <v>38600</v>
      </c>
      <c r="F75" s="101">
        <v>47870</v>
      </c>
      <c r="G75" s="129">
        <f t="shared" si="5"/>
        <v>-9270</v>
      </c>
    </row>
    <row r="76" spans="1:7" s="26" customFormat="1" ht="15" customHeight="1" x14ac:dyDescent="0.25">
      <c r="A76" s="98">
        <v>32</v>
      </c>
      <c r="B76" s="99"/>
      <c r="C76" s="100"/>
      <c r="D76" s="100" t="s">
        <v>30</v>
      </c>
      <c r="E76" s="101">
        <v>20000</v>
      </c>
      <c r="F76" s="101">
        <v>17000</v>
      </c>
      <c r="G76" s="129">
        <f t="shared" si="5"/>
        <v>3000</v>
      </c>
    </row>
    <row r="77" spans="1:7" s="25" customFormat="1" ht="15" customHeight="1" x14ac:dyDescent="0.25">
      <c r="A77" s="105">
        <v>32</v>
      </c>
      <c r="B77" s="106"/>
      <c r="C77" s="107"/>
      <c r="D77" s="107" t="s">
        <v>30</v>
      </c>
      <c r="E77" s="70">
        <v>20000</v>
      </c>
      <c r="F77" s="70">
        <v>17700</v>
      </c>
      <c r="G77" s="129">
        <f t="shared" si="5"/>
        <v>2300</v>
      </c>
    </row>
    <row r="78" spans="1:7" ht="15" customHeight="1" x14ac:dyDescent="0.25">
      <c r="A78" s="116"/>
      <c r="B78" s="117">
        <v>4</v>
      </c>
      <c r="C78" s="112"/>
      <c r="D78" s="112" t="s">
        <v>218</v>
      </c>
      <c r="E78" s="79">
        <v>20000</v>
      </c>
      <c r="F78" s="79">
        <v>30000</v>
      </c>
      <c r="G78" s="129">
        <f t="shared" si="5"/>
        <v>-10000</v>
      </c>
    </row>
    <row r="79" spans="1:7" ht="15" customHeight="1" x14ac:dyDescent="0.25">
      <c r="A79" s="116"/>
      <c r="B79" s="117">
        <v>42</v>
      </c>
      <c r="C79" s="112"/>
      <c r="D79" s="112" t="s">
        <v>219</v>
      </c>
      <c r="E79" s="79">
        <v>20000</v>
      </c>
      <c r="F79" s="79">
        <v>30000</v>
      </c>
      <c r="G79" s="129">
        <f t="shared" si="5"/>
        <v>-10000</v>
      </c>
    </row>
    <row r="80" spans="1:7" s="27" customFormat="1" x14ac:dyDescent="0.25">
      <c r="A80" s="200" t="s">
        <v>180</v>
      </c>
      <c r="B80" s="201"/>
      <c r="C80" s="202"/>
      <c r="D80" s="103" t="s">
        <v>115</v>
      </c>
      <c r="E80" s="77">
        <v>17000</v>
      </c>
      <c r="F80" s="77">
        <v>17000</v>
      </c>
      <c r="G80" s="129">
        <f t="shared" si="5"/>
        <v>0</v>
      </c>
    </row>
    <row r="81" spans="1:7" s="26" customFormat="1" x14ac:dyDescent="0.25">
      <c r="A81" s="206">
        <v>3</v>
      </c>
      <c r="B81" s="209"/>
      <c r="C81" s="210"/>
      <c r="D81" s="148" t="s">
        <v>30</v>
      </c>
      <c r="E81" s="67">
        <v>17000</v>
      </c>
      <c r="F81" s="67">
        <v>17000</v>
      </c>
      <c r="G81" s="129">
        <f t="shared" si="5"/>
        <v>0</v>
      </c>
    </row>
    <row r="82" spans="1:7" s="26" customFormat="1" x14ac:dyDescent="0.25">
      <c r="A82" s="206">
        <v>32</v>
      </c>
      <c r="B82" s="209"/>
      <c r="C82" s="210"/>
      <c r="D82" s="148" t="s">
        <v>30</v>
      </c>
      <c r="E82" s="67">
        <v>17000</v>
      </c>
      <c r="F82" s="67">
        <v>17000</v>
      </c>
      <c r="G82" s="129">
        <f t="shared" si="5"/>
        <v>0</v>
      </c>
    </row>
    <row r="83" spans="1:7" s="25" customFormat="1" x14ac:dyDescent="0.25">
      <c r="A83"/>
      <c r="B83"/>
      <c r="C83"/>
      <c r="D83"/>
      <c r="E83" s="124"/>
      <c r="F83" s="37"/>
      <c r="G83"/>
    </row>
    <row r="85" spans="1:7" x14ac:dyDescent="0.25">
      <c r="B85" t="s">
        <v>197</v>
      </c>
      <c r="F85" s="37" t="s">
        <v>245</v>
      </c>
    </row>
    <row r="86" spans="1:7" x14ac:dyDescent="0.25">
      <c r="B86" t="s">
        <v>209</v>
      </c>
      <c r="F86" s="37" t="s">
        <v>246</v>
      </c>
    </row>
    <row r="87" spans="1:7" x14ac:dyDescent="0.25">
      <c r="A87" t="s">
        <v>267</v>
      </c>
    </row>
  </sheetData>
  <mergeCells count="21">
    <mergeCell ref="A82:C82"/>
    <mergeCell ref="A21:C21"/>
    <mergeCell ref="A30:C30"/>
    <mergeCell ref="A36:C36"/>
    <mergeCell ref="A80:C80"/>
    <mergeCell ref="A42:C42"/>
    <mergeCell ref="A43:C43"/>
    <mergeCell ref="A52:C52"/>
    <mergeCell ref="A61:C61"/>
    <mergeCell ref="A73:C73"/>
    <mergeCell ref="A48:C48"/>
    <mergeCell ref="A13:C13"/>
    <mergeCell ref="A20:C20"/>
    <mergeCell ref="A7:C7"/>
    <mergeCell ref="A9:C9"/>
    <mergeCell ref="A81:C81"/>
    <mergeCell ref="A3:F3"/>
    <mergeCell ref="A5:C5"/>
    <mergeCell ref="A1:I1"/>
    <mergeCell ref="A10:C10"/>
    <mergeCell ref="A11:C11"/>
  </mergeCells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Izvršenje po ekonomskoj klas.</vt:lpstr>
      <vt:lpstr>Izvršenje po izvorima</vt:lpstr>
      <vt:lpstr>Izvršenje prema funkcijskoj kl</vt:lpstr>
      <vt:lpstr>Izvršenje Računa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2024-09-13T07:55:19Z</cp:lastPrinted>
  <dcterms:created xsi:type="dcterms:W3CDTF">2022-08-12T12:51:27Z</dcterms:created>
  <dcterms:modified xsi:type="dcterms:W3CDTF">2024-09-19T11:32:04Z</dcterms:modified>
</cp:coreProperties>
</file>