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<sst xmlns="http://schemas.openxmlformats.org/spreadsheetml/2006/main" count="445" uniqueCount="205">
  <si>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</si>
  <si>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</si>
  <si>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</si>
  <si>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</si>
  <si>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</si>
  <si>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</si>
  <si>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</si>
  <si>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</si>
  <si>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</si>
  <si>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</si>
  <si>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</si>
  <si>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</si>
  <si>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</si>
  <si>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</si>
  <si>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</si>
  <si>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</si>
  <si>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</si>
  <si>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</si>
  <si>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</si>
  <si>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</si>
  <si>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</si>
  <si>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</si>
  <si>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</si>
  <si>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</si>
  <si>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</si>
  <si>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</si>
  <si>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</si>
  <si>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</si>
  <si>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</si>
  <si>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</si>
  <si>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</si>
  <si>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</si>
  <si>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</si>
  <si>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</si>
  <si>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</si>
  <si>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</si>
  <si>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</si>
  <si>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</si>
  <si>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</si>
  <si>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</si>
  <si>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</si>
  <si>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</si>
  <si>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</si>
  <si>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</si>
  <si>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</si>
  <si>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</si>
  <si>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</si>
  <si>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</si>
  <si>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</si>
  <si>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</si>
  <si>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</si>
  <si>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</si>
  <si>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</si>
  <si>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</si>
  <si>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</si>
  <si>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</si>
  <si>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</si>
  <si>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</si>
  <si>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</si>
  <si>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</si>
  <si>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</si>
  <si>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</si>
  <si>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</si>
  <si>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</si>
  <si>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</si>
  <si>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</si>
  <si>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</si>
  <si>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</si>
  <si>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</si>
  <si>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</si>
  <si>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</si>
  <si>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</si>
  <si>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</si>
  <si>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</si>
  <si>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</si>
  <si>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</si>
  <si>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</si>
  <si>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</si>
  <si>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</si>
  <si>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</si>
  <si>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</si>
  <si>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</si>
  <si>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</si>
  <si>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</si>
  <si>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</si>
  <si>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</si>
  <si>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</si>
  <si>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</si>
  <si>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</si>
  <si>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</si>
  <si>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</si>
  <si>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</si>
  <si>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</si>
  <si>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</si>
  <si>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</si>
  <si>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</si>
  <si>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</si>
  <si>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</si>
  <si>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</si>
  <si>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</si>
  <si>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</si>
  <si>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</si>
  <si>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</si>
  <si>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</si>
  <si>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</si>
  <si>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</si>
  <si>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</si>
  <si>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</si>
  <si>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</si>
  <si>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</si>
  <si>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</si>
  <si>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</si>
  <si>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</si>
  <si>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</si>
  <si>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</si>
  <si>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</si>
  <si>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</si>
  <si>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</si>
  <si>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</si>
  <si>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</si>
  <si>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</si>
  <si>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</si>
  <si>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</si>
  <si>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</si>
  <si>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</si>
  <si>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</si>
  <si>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</si>
  <si>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</si>
  <si>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</si>
  <si>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</si>
  <si>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</si>
  <si>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</si>
  <si>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</si>
  <si>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</si>
  <si>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</si>
  <si>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</si>
  <si>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</si>
  <si>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</si>
  <si>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</si>
  <si>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</si>
  <si>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</si>
  <si>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</si>
  <si>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</si>
  <si>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</si>
  <si>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</si>
  <si>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</si>
  <si>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</si>
  <si>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</si>
  <si>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</si>
  <si>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</si>
  <si>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</si>
  <si>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</si>
  <si>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</si>
  <si>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</si>
  <si>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</si>
  <si>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</si>
  <si>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</si>
  <si>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</si>
  <si>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</si>
  <si>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</si>
  <si>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</si>
  <si>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</si>
  <si>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</si>
  <si>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</si>
  <si>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</si>
  <si>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</si>
  <si>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</si>
  <si>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</si>
  <si>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</si>
  <si>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</si>
  <si>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</si>
  <si>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</si>
  <si>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</si>
  <si>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</si>
  <si>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</si>
  <si>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</si>
  <si>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</si>
  <si>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</si>
  <si>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</si>
  <si>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</si>
  <si>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</si>
  <si>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</si>
  <si>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</si>
  <si>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</si>
  <si>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2020.</t>
  </si>
  <si>
    <t>2021.</t>
  </si>
  <si>
    <t>FINANCIJSKI PLAN ZA 2020.GODINU</t>
  </si>
  <si>
    <t>PROJEKCIJA ZA 2021. I 2022. GODINU</t>
  </si>
  <si>
    <t>2022.</t>
  </si>
  <si>
    <t>OSNOVNA ŠKOLA VELIKO TRGOVIŠĆE</t>
  </si>
  <si>
    <t>LICENCE</t>
  </si>
  <si>
    <t>,</t>
  </si>
  <si>
    <t>uredski namještaj</t>
  </si>
  <si>
    <t>ostale  naknade iz pr.u naravi</t>
  </si>
  <si>
    <t>ostale pristojbe  i naknade</t>
  </si>
  <si>
    <t>U Velikom Trgovišću 02.12.2019.</t>
  </si>
  <si>
    <t xml:space="preserve"> Izradila:računovođa </t>
  </si>
  <si>
    <t>Snježana Petek</t>
  </si>
  <si>
    <t>Odgovorna osoba:</t>
  </si>
  <si>
    <t>Ravnateljica: Diana Duk_Petek</t>
  </si>
  <si>
    <t xml:space="preserve"> Duk-Petek   </t>
  </si>
  <si>
    <t>Predsjednik Školskog Odbora</t>
  </si>
  <si>
    <t>Danijel Likar</t>
  </si>
  <si>
    <t>Plan dec.sredstava za mfr.-proračun KZŽ</t>
  </si>
  <si>
    <t>KZŽ za 2020g.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</si>
</sst>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tabSelected="1" zoomScalePageLayoutView="0" workbookViewId="0" topLeftCell="A1">
      <selection activeCell="I304" sqref="I304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2" t="s">
        <v>186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2" t="s">
        <v>187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6:7" ht="12.75">
      <c r="F3" s="53" t="s">
        <v>141</v>
      </c>
      <c r="G3" s="53"/>
    </row>
    <row r="4" spans="2:8" ht="12.75">
      <c r="B4" s="43" t="s">
        <v>189</v>
      </c>
      <c r="C4" s="43"/>
      <c r="D4" s="43"/>
      <c r="E4" s="43"/>
      <c r="F4" s="43"/>
      <c r="G4" s="43"/>
      <c r="H4" s="43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4" t="s">
        <v>36</v>
      </c>
      <c r="D7" s="45"/>
      <c r="E7" s="45"/>
      <c r="F7" s="45"/>
      <c r="G7" s="45"/>
      <c r="H7" s="45"/>
      <c r="I7" s="45"/>
      <c r="J7" s="45"/>
      <c r="K7" s="46"/>
      <c r="L7" s="20"/>
    </row>
    <row r="8" spans="1:14" ht="13.5" thickBot="1">
      <c r="A8" s="4"/>
      <c r="B8" s="4"/>
      <c r="C8" s="44" t="s">
        <v>35</v>
      </c>
      <c r="D8" s="45"/>
      <c r="E8" s="46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0" t="s">
        <v>112</v>
      </c>
      <c r="N8" s="41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 t="s">
        <v>184</v>
      </c>
      <c r="M9" s="23" t="s">
        <v>185</v>
      </c>
      <c r="N9" s="23" t="s">
        <v>188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>SUM(C12+C37+C42+C44+C49)</f>
        <v>7278000</v>
      </c>
      <c r="D11" s="30">
        <f>SUM(D12+D37+D42+D44+D49)</f>
        <v>1118611</v>
      </c>
      <c r="E11" s="30">
        <v>85000</v>
      </c>
      <c r="F11" s="30">
        <v>574400</v>
      </c>
      <c r="G11" s="30">
        <v>538020</v>
      </c>
      <c r="H11" s="30">
        <v>32000</v>
      </c>
      <c r="I11" s="30">
        <v>0</v>
      </c>
      <c r="J11" s="30">
        <v>0</v>
      </c>
      <c r="K11" s="30">
        <f>SUM(K12+K37+K42+K44+K49)</f>
        <v>0</v>
      </c>
      <c r="L11" s="30">
        <v>9626031</v>
      </c>
      <c r="M11" s="30">
        <v>9626031</v>
      </c>
      <c r="N11" s="30">
        <v>9626031</v>
      </c>
    </row>
    <row r="12" spans="1:14" ht="12.75">
      <c r="A12" s="10">
        <v>63</v>
      </c>
      <c r="B12" s="10" t="s">
        <v>9</v>
      </c>
      <c r="C12" s="30">
        <f aca="true" t="shared" si="0" ref="C12:K12">SUM(C13:C36)</f>
        <v>7278000</v>
      </c>
      <c r="D12" s="30">
        <v>0</v>
      </c>
      <c r="E12" s="30">
        <v>0</v>
      </c>
      <c r="F12" s="30">
        <v>574400</v>
      </c>
      <c r="G12" s="30"/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v>7852400</v>
      </c>
      <c r="M12" s="30">
        <v>7852400</v>
      </c>
      <c r="N12" s="30">
        <v>7852400</v>
      </c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1"/>
      <c r="N16" s="31"/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/>
      <c r="M22" s="31"/>
      <c r="N22" s="31"/>
    </row>
    <row r="23" spans="1:14" ht="12.75">
      <c r="A23" s="6">
        <v>63612</v>
      </c>
      <c r="B23" s="6" t="s">
        <v>172</v>
      </c>
      <c r="C23" s="31">
        <v>7278000</v>
      </c>
      <c r="D23" s="32"/>
      <c r="E23" s="32"/>
      <c r="F23" s="32">
        <v>0</v>
      </c>
      <c r="G23" s="30"/>
      <c r="H23" s="32"/>
      <c r="I23" s="32"/>
      <c r="J23" s="32"/>
      <c r="K23" s="32"/>
      <c r="L23" s="32">
        <v>7852400</v>
      </c>
      <c r="M23" s="31">
        <v>7852400</v>
      </c>
      <c r="N23" s="31">
        <v>7852400</v>
      </c>
    </row>
    <row r="24" spans="1:14" ht="12.75">
      <c r="A24" s="6">
        <v>63613</v>
      </c>
      <c r="B24" s="6" t="s">
        <v>170</v>
      </c>
      <c r="C24" s="32"/>
      <c r="D24" s="32"/>
      <c r="E24" s="32"/>
      <c r="F24" s="32">
        <v>574400</v>
      </c>
      <c r="G24" s="30"/>
      <c r="H24" s="32"/>
      <c r="I24" s="32"/>
      <c r="J24" s="32"/>
      <c r="K24" s="32"/>
      <c r="L24" s="32"/>
      <c r="M24" s="31"/>
      <c r="N24" s="31"/>
    </row>
    <row r="25" spans="1:14" ht="12.75">
      <c r="A25" s="6">
        <v>63622</v>
      </c>
      <c r="B25" s="6" t="s">
        <v>176</v>
      </c>
      <c r="C25" s="32"/>
      <c r="D25" s="32"/>
      <c r="E25" s="32"/>
      <c r="F25" s="32"/>
      <c r="G25" s="30"/>
      <c r="H25" s="32"/>
      <c r="I25" s="32"/>
      <c r="J25" s="32"/>
      <c r="K25" s="32"/>
      <c r="L25" s="32"/>
      <c r="M25" s="31"/>
      <c r="N25" s="31"/>
    </row>
    <row r="26" spans="1:14" ht="12.75">
      <c r="A26" s="6">
        <v>63623</v>
      </c>
      <c r="B26" s="6" t="s">
        <v>171</v>
      </c>
      <c r="C26" s="32"/>
      <c r="D26" s="32"/>
      <c r="E26" s="32"/>
      <c r="F26" s="32"/>
      <c r="G26" s="30"/>
      <c r="H26" s="32"/>
      <c r="I26" s="32"/>
      <c r="J26" s="32"/>
      <c r="K26" s="32"/>
      <c r="L26" s="32"/>
      <c r="M26" s="31"/>
      <c r="N26" s="31"/>
    </row>
    <row r="27" spans="1:14" ht="12.75">
      <c r="A27" s="6">
        <v>63812</v>
      </c>
      <c r="B27" s="6" t="s">
        <v>174</v>
      </c>
      <c r="C27" s="32"/>
      <c r="D27" s="32"/>
      <c r="E27" s="32"/>
      <c r="F27" s="32"/>
      <c r="G27" s="30"/>
      <c r="H27" s="32"/>
      <c r="I27" s="32"/>
      <c r="J27" s="32"/>
      <c r="K27" s="32"/>
      <c r="L27" s="32"/>
      <c r="M27" s="31"/>
      <c r="N27" s="31"/>
    </row>
    <row r="28" spans="1:14" ht="12.75">
      <c r="A28" s="6">
        <v>63813</v>
      </c>
      <c r="B28" s="6" t="s">
        <v>173</v>
      </c>
      <c r="C28" s="32"/>
      <c r="D28" s="32"/>
      <c r="E28" s="32"/>
      <c r="F28" s="32"/>
      <c r="G28" s="30"/>
      <c r="H28" s="32"/>
      <c r="I28" s="32"/>
      <c r="J28" s="32"/>
      <c r="K28" s="32"/>
      <c r="L28" s="32"/>
      <c r="M28" s="31"/>
      <c r="N28" s="31"/>
    </row>
    <row r="29" spans="1:14" ht="12.75">
      <c r="A29" s="6">
        <v>63814</v>
      </c>
      <c r="B29" s="6" t="s">
        <v>175</v>
      </c>
      <c r="C29" s="32"/>
      <c r="D29" s="32"/>
      <c r="E29" s="32"/>
      <c r="F29" s="32"/>
      <c r="G29" s="31"/>
      <c r="H29" s="32"/>
      <c r="I29" s="32"/>
      <c r="J29" s="32"/>
      <c r="K29" s="32"/>
      <c r="L29" s="32"/>
      <c r="M29" s="31"/>
      <c r="N29" s="31"/>
    </row>
    <row r="30" spans="1:14" ht="12.75">
      <c r="A30" s="6">
        <v>63822</v>
      </c>
      <c r="B30" s="6" t="s">
        <v>177</v>
      </c>
      <c r="C30" s="32"/>
      <c r="D30" s="32"/>
      <c r="E30" s="32"/>
      <c r="F30" s="32"/>
      <c r="G30" s="30"/>
      <c r="H30" s="32"/>
      <c r="I30" s="32"/>
      <c r="J30" s="32"/>
      <c r="K30" s="32"/>
      <c r="L30" s="32"/>
      <c r="M30" s="31"/>
      <c r="N30" s="31"/>
    </row>
    <row r="31" spans="1:14" ht="12.75">
      <c r="A31" s="6">
        <v>63823</v>
      </c>
      <c r="B31" s="6" t="s">
        <v>178</v>
      </c>
      <c r="C31" s="32"/>
      <c r="D31" s="32"/>
      <c r="E31" s="32"/>
      <c r="F31" s="32"/>
      <c r="G31" s="30"/>
      <c r="H31" s="32"/>
      <c r="I31" s="32"/>
      <c r="J31" s="32"/>
      <c r="K31" s="32"/>
      <c r="L31" s="32"/>
      <c r="M31" s="31"/>
      <c r="N31" s="31"/>
    </row>
    <row r="32" spans="1:14" ht="12.75">
      <c r="A32" s="6">
        <v>63824</v>
      </c>
      <c r="B32" s="6" t="s">
        <v>179</v>
      </c>
      <c r="C32" s="32"/>
      <c r="D32" s="32"/>
      <c r="E32" s="32"/>
      <c r="F32" s="32"/>
      <c r="G32" s="30"/>
      <c r="H32" s="32"/>
      <c r="I32" s="32"/>
      <c r="J32" s="32"/>
      <c r="K32" s="32"/>
      <c r="L32" s="32"/>
      <c r="M32" s="31"/>
      <c r="N32" s="31"/>
    </row>
    <row r="33" spans="1:14" ht="12.75">
      <c r="A33" s="6">
        <v>63911</v>
      </c>
      <c r="B33" s="6" t="s">
        <v>180</v>
      </c>
      <c r="C33" s="32"/>
      <c r="D33" s="32"/>
      <c r="E33" s="32"/>
      <c r="F33" s="32"/>
      <c r="G33" s="30"/>
      <c r="H33" s="32"/>
      <c r="I33" s="32"/>
      <c r="J33" s="32"/>
      <c r="K33" s="32"/>
      <c r="L33" s="32"/>
      <c r="M33" s="31"/>
      <c r="N33" s="31"/>
    </row>
    <row r="34" spans="1:14" ht="12.75">
      <c r="A34" s="6">
        <v>63921</v>
      </c>
      <c r="B34" s="6" t="s">
        <v>162</v>
      </c>
      <c r="C34" s="32"/>
      <c r="D34" s="32"/>
      <c r="E34" s="32"/>
      <c r="F34" s="32"/>
      <c r="G34" s="30"/>
      <c r="H34" s="32"/>
      <c r="I34" s="32"/>
      <c r="J34" s="32"/>
      <c r="K34" s="32"/>
      <c r="L34" s="32"/>
      <c r="M34" s="31"/>
      <c r="N34" s="31"/>
    </row>
    <row r="35" spans="1:14" ht="12.75">
      <c r="A35" s="6">
        <v>63931</v>
      </c>
      <c r="B35" s="6" t="s">
        <v>181</v>
      </c>
      <c r="C35" s="32"/>
      <c r="D35" s="32"/>
      <c r="E35" s="32"/>
      <c r="F35" s="32"/>
      <c r="G35" s="30"/>
      <c r="H35" s="32"/>
      <c r="I35" s="32"/>
      <c r="J35" s="32"/>
      <c r="K35" s="32"/>
      <c r="L35" s="32"/>
      <c r="M35" s="31"/>
      <c r="N35" s="31"/>
    </row>
    <row r="36" spans="1:14" ht="12.75">
      <c r="A36" s="6">
        <v>63941</v>
      </c>
      <c r="B36" s="6" t="s">
        <v>163</v>
      </c>
      <c r="C36" s="32"/>
      <c r="D36" s="32"/>
      <c r="E36" s="32"/>
      <c r="F36" s="32"/>
      <c r="G36" s="30"/>
      <c r="H36" s="32"/>
      <c r="I36" s="32"/>
      <c r="J36" s="32"/>
      <c r="K36" s="32"/>
      <c r="L36" s="32"/>
      <c r="M36" s="31"/>
      <c r="N36" s="31"/>
    </row>
    <row r="37" spans="1:14" ht="12.75">
      <c r="A37" s="10">
        <v>64</v>
      </c>
      <c r="B37" s="10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3"/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6"/>
      <c r="I38" s="32"/>
      <c r="J38" s="32"/>
      <c r="K38" s="32"/>
      <c r="L38" s="32"/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/>
      <c r="H39" s="6"/>
      <c r="I39" s="32"/>
      <c r="J39" s="32"/>
      <c r="K39" s="32"/>
      <c r="L39" s="32"/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6"/>
      <c r="I40" s="32"/>
      <c r="J40" s="32"/>
      <c r="K40" s="32"/>
      <c r="L40" s="32"/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>
        <v>0</v>
      </c>
      <c r="I41" s="32"/>
      <c r="J41" s="32"/>
      <c r="K41" s="32"/>
      <c r="L41" s="32"/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1" ref="D42:K42">SUM(D43+R43)</f>
        <v>0</v>
      </c>
      <c r="E42" s="30">
        <f t="shared" si="1"/>
        <v>0</v>
      </c>
      <c r="F42" s="30">
        <f t="shared" si="1"/>
        <v>0</v>
      </c>
      <c r="G42" s="30">
        <v>538020</v>
      </c>
      <c r="H42" s="30">
        <f t="shared" si="1"/>
        <v>0</v>
      </c>
      <c r="I42" s="30">
        <f t="shared" si="1"/>
        <v>0</v>
      </c>
      <c r="J42" s="30">
        <f t="shared" si="1"/>
        <v>0</v>
      </c>
      <c r="K42" s="30">
        <f t="shared" si="1"/>
        <v>0</v>
      </c>
      <c r="L42" s="33">
        <v>538020</v>
      </c>
      <c r="M42" s="30">
        <v>538020</v>
      </c>
      <c r="N42" s="30">
        <v>538020</v>
      </c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538020</v>
      </c>
      <c r="H43" s="32"/>
      <c r="I43" s="32"/>
      <c r="J43" s="32"/>
      <c r="K43" s="32"/>
      <c r="L43" s="32">
        <v>538020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2" ref="D44:K44">SUM(D45:D48)</f>
        <v>0</v>
      </c>
      <c r="E44" s="30">
        <f t="shared" si="2"/>
        <v>0</v>
      </c>
      <c r="F44" s="30">
        <f t="shared" si="2"/>
        <v>0</v>
      </c>
      <c r="G44" s="30"/>
      <c r="H44" s="30">
        <f t="shared" si="2"/>
        <v>32000</v>
      </c>
      <c r="I44" s="30">
        <v>0</v>
      </c>
      <c r="J44" s="30">
        <f t="shared" si="2"/>
        <v>0</v>
      </c>
      <c r="K44" s="30">
        <f t="shared" si="2"/>
        <v>0</v>
      </c>
      <c r="L44" s="33">
        <v>32000</v>
      </c>
      <c r="M44" s="30">
        <v>32000</v>
      </c>
      <c r="N44" s="30">
        <v>32000</v>
      </c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32000</v>
      </c>
      <c r="I46" s="32"/>
      <c r="J46" s="32"/>
      <c r="K46" s="32"/>
      <c r="L46" s="32">
        <v>32000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>
        <v>0</v>
      </c>
      <c r="J47" s="32"/>
      <c r="K47" s="32"/>
      <c r="L47" s="32"/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1"/>
      <c r="N48" s="31"/>
    </row>
    <row r="49" spans="1:14" ht="12.75">
      <c r="A49" s="10">
        <v>67</v>
      </c>
      <c r="B49" s="10" t="s">
        <v>20</v>
      </c>
      <c r="C49" s="30">
        <f>SUM(C50:C52)</f>
        <v>0</v>
      </c>
      <c r="D49" s="30">
        <f aca="true" t="shared" si="3" ref="D49:K49">SUM(D50:D52)</f>
        <v>1118611</v>
      </c>
      <c r="E49" s="30">
        <v>85000</v>
      </c>
      <c r="F49" s="30">
        <f t="shared" si="3"/>
        <v>0</v>
      </c>
      <c r="G49" s="30"/>
      <c r="H49" s="30">
        <f t="shared" si="3"/>
        <v>0</v>
      </c>
      <c r="I49" s="30">
        <f t="shared" si="3"/>
        <v>0</v>
      </c>
      <c r="J49" s="30">
        <f t="shared" si="3"/>
        <v>0</v>
      </c>
      <c r="K49" s="30">
        <f t="shared" si="3"/>
        <v>0</v>
      </c>
      <c r="L49" s="33">
        <v>1203611</v>
      </c>
      <c r="M49" s="30">
        <v>1203611</v>
      </c>
      <c r="N49" s="30">
        <v>1203611</v>
      </c>
    </row>
    <row r="50" spans="1:14" ht="12.75">
      <c r="A50" s="6">
        <v>67111</v>
      </c>
      <c r="B50" s="6" t="s">
        <v>21</v>
      </c>
      <c r="C50" s="32"/>
      <c r="D50" s="32">
        <v>1093611</v>
      </c>
      <c r="E50" s="32">
        <v>85000</v>
      </c>
      <c r="F50" s="32"/>
      <c r="G50" s="32"/>
      <c r="H50" s="32"/>
      <c r="I50" s="32"/>
      <c r="J50" s="32"/>
      <c r="K50" s="32"/>
      <c r="L50" s="32">
        <v>1178611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>
        <v>25000</v>
      </c>
      <c r="E51" s="32"/>
      <c r="F51" s="32"/>
      <c r="G51" s="32"/>
      <c r="H51" s="32"/>
      <c r="I51" s="32"/>
      <c r="J51" s="32"/>
      <c r="K51" s="32"/>
      <c r="L51" s="32">
        <v>25000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4" ref="D53:K53">SUM(D54+Q54)</f>
        <v>0</v>
      </c>
      <c r="E53" s="30">
        <f t="shared" si="4"/>
        <v>0</v>
      </c>
      <c r="F53" s="30">
        <f t="shared" si="4"/>
        <v>0</v>
      </c>
      <c r="G53" s="30"/>
      <c r="H53" s="30">
        <f t="shared" si="4"/>
        <v>0</v>
      </c>
      <c r="I53" s="30">
        <f t="shared" si="4"/>
        <v>0</v>
      </c>
      <c r="J53" s="30"/>
      <c r="K53" s="30">
        <f t="shared" si="4"/>
        <v>0</v>
      </c>
      <c r="L53" s="33">
        <f aca="true" t="shared" si="5" ref="L53:L60">SUM(C53:K53)</f>
        <v>0</v>
      </c>
      <c r="M53" s="30"/>
      <c r="N53" s="30"/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6" ref="D54:K54">SUM(D55:D57)</f>
        <v>0</v>
      </c>
      <c r="E54" s="30">
        <f t="shared" si="6"/>
        <v>0</v>
      </c>
      <c r="F54" s="30">
        <f t="shared" si="6"/>
        <v>0</v>
      </c>
      <c r="G54" s="30"/>
      <c r="H54" s="30">
        <f t="shared" si="6"/>
        <v>0</v>
      </c>
      <c r="I54" s="30">
        <f t="shared" si="6"/>
        <v>0</v>
      </c>
      <c r="J54" s="30"/>
      <c r="K54" s="30">
        <f t="shared" si="6"/>
        <v>0</v>
      </c>
      <c r="L54" s="33">
        <f t="shared" si="5"/>
        <v>0</v>
      </c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/>
      <c r="K55" s="32"/>
      <c r="L55" s="32">
        <f t="shared" si="5"/>
        <v>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5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5"/>
        <v>0</v>
      </c>
      <c r="M57" s="31"/>
      <c r="N57" s="31"/>
    </row>
    <row r="58" spans="1:14" ht="12.75">
      <c r="A58" s="10">
        <v>8</v>
      </c>
      <c r="B58" s="10" t="s">
        <v>98</v>
      </c>
      <c r="C58" s="30">
        <f>SUM(C59+Q59)</f>
        <v>0</v>
      </c>
      <c r="D58" s="30">
        <f aca="true" t="shared" si="7" ref="D58:N58">SUM(D59+R59)</f>
        <v>0</v>
      </c>
      <c r="E58" s="30">
        <f t="shared" si="7"/>
        <v>0</v>
      </c>
      <c r="F58" s="30">
        <f t="shared" si="7"/>
        <v>0</v>
      </c>
      <c r="G58" s="30"/>
      <c r="H58" s="30">
        <f t="shared" si="7"/>
        <v>0</v>
      </c>
      <c r="I58" s="30">
        <f t="shared" si="7"/>
        <v>0</v>
      </c>
      <c r="J58" s="30"/>
      <c r="K58" s="30">
        <f t="shared" si="7"/>
        <v>0</v>
      </c>
      <c r="L58" s="33">
        <f t="shared" si="5"/>
        <v>0</v>
      </c>
      <c r="M58" s="30">
        <f t="shared" si="7"/>
        <v>0</v>
      </c>
      <c r="N58" s="30">
        <f t="shared" si="7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8" ref="D59:K59">SUM(D60+Q60)</f>
        <v>0</v>
      </c>
      <c r="E59" s="30">
        <f t="shared" si="8"/>
        <v>0</v>
      </c>
      <c r="F59" s="30">
        <f t="shared" si="8"/>
        <v>0</v>
      </c>
      <c r="G59" s="30"/>
      <c r="H59" s="30">
        <f t="shared" si="8"/>
        <v>0</v>
      </c>
      <c r="I59" s="30">
        <f t="shared" si="8"/>
        <v>0</v>
      </c>
      <c r="J59" s="30"/>
      <c r="K59" s="30">
        <f t="shared" si="8"/>
        <v>0</v>
      </c>
      <c r="L59" s="33">
        <f t="shared" si="5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5"/>
        <v>0</v>
      </c>
      <c r="M60" s="31"/>
      <c r="N60" s="31"/>
    </row>
    <row r="61" spans="1:14" ht="12.75">
      <c r="A61" s="6"/>
      <c r="B61" s="6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/>
      <c r="B62" s="10" t="s">
        <v>132</v>
      </c>
      <c r="C62" s="30">
        <f aca="true" t="shared" si="9" ref="C62:K62">SUM(C11+C53+C58)</f>
        <v>7278000</v>
      </c>
      <c r="D62" s="30">
        <f t="shared" si="9"/>
        <v>1118611</v>
      </c>
      <c r="E62" s="30">
        <f t="shared" si="9"/>
        <v>85000</v>
      </c>
      <c r="F62" s="30">
        <f t="shared" si="9"/>
        <v>574400</v>
      </c>
      <c r="G62" s="30">
        <v>538020</v>
      </c>
      <c r="H62" s="30">
        <f t="shared" si="9"/>
        <v>32000</v>
      </c>
      <c r="I62" s="30">
        <f t="shared" si="9"/>
        <v>0</v>
      </c>
      <c r="J62" s="30"/>
      <c r="K62" s="30">
        <f t="shared" si="9"/>
        <v>0</v>
      </c>
      <c r="L62" s="30">
        <v>9626031</v>
      </c>
      <c r="M62" s="30">
        <v>9626031</v>
      </c>
      <c r="N62" s="30">
        <v>9626031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/>
      <c r="N63" s="28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51" t="s">
        <v>156</v>
      </c>
      <c r="B65" s="52"/>
      <c r="C65" s="52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7" t="s">
        <v>142</v>
      </c>
      <c r="C67" s="47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7" t="s">
        <v>139</v>
      </c>
      <c r="C68" s="48"/>
      <c r="D68" s="48"/>
      <c r="E68" s="48"/>
      <c r="F68" s="48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30"/>
      <c r="D72" s="30">
        <v>1093611</v>
      </c>
      <c r="E72" s="30"/>
      <c r="F72" s="30"/>
      <c r="G72" s="30"/>
      <c r="H72" s="30"/>
      <c r="I72" s="30"/>
      <c r="J72" s="30"/>
      <c r="K72" s="30"/>
      <c r="L72" s="30">
        <v>1093611</v>
      </c>
      <c r="M72" s="30">
        <v>1093611</v>
      </c>
      <c r="N72" s="30">
        <v>1093611</v>
      </c>
    </row>
    <row r="73" spans="1:14" ht="12.75">
      <c r="A73" s="10">
        <v>31</v>
      </c>
      <c r="B73" s="10" t="s">
        <v>27</v>
      </c>
      <c r="C73" s="30"/>
      <c r="D73" s="1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6">
        <v>31111</v>
      </c>
      <c r="B74" s="6" t="s">
        <v>28</v>
      </c>
      <c r="C74" s="32"/>
      <c r="D74" s="6"/>
      <c r="E74" s="32"/>
      <c r="F74" s="32"/>
      <c r="G74" s="30"/>
      <c r="H74" s="30"/>
      <c r="I74" s="30"/>
      <c r="J74" s="30"/>
      <c r="K74" s="30"/>
      <c r="L74" s="31"/>
      <c r="M74" s="32"/>
      <c r="N74" s="32"/>
    </row>
    <row r="75" spans="1:14" ht="12.75">
      <c r="A75" s="6">
        <v>31219</v>
      </c>
      <c r="B75" s="6" t="s">
        <v>29</v>
      </c>
      <c r="C75" s="32"/>
      <c r="D75" s="6"/>
      <c r="E75" s="32"/>
      <c r="F75" s="32"/>
      <c r="G75" s="30"/>
      <c r="H75" s="30"/>
      <c r="I75" s="30"/>
      <c r="J75" s="30"/>
      <c r="K75" s="30"/>
      <c r="L75" s="31"/>
      <c r="M75" s="32"/>
      <c r="N75" s="32"/>
    </row>
    <row r="76" spans="1:14" ht="12.75">
      <c r="A76" s="6">
        <v>31321</v>
      </c>
      <c r="B76" s="6" t="s">
        <v>30</v>
      </c>
      <c r="C76" s="32"/>
      <c r="D76" s="6"/>
      <c r="E76" s="32"/>
      <c r="F76" s="32"/>
      <c r="G76" s="30"/>
      <c r="H76" s="30"/>
      <c r="I76" s="30"/>
      <c r="J76" s="30"/>
      <c r="K76" s="30"/>
      <c r="L76" s="31"/>
      <c r="M76" s="32"/>
      <c r="N76" s="32"/>
    </row>
    <row r="77" spans="1:14" ht="12.75">
      <c r="A77" s="6">
        <v>31332</v>
      </c>
      <c r="B77" s="6" t="s">
        <v>31</v>
      </c>
      <c r="C77" s="32"/>
      <c r="D77" s="6"/>
      <c r="E77" s="32"/>
      <c r="F77" s="32"/>
      <c r="G77" s="30"/>
      <c r="H77" s="30"/>
      <c r="I77" s="30"/>
      <c r="J77" s="30"/>
      <c r="K77" s="30"/>
      <c r="L77" s="31"/>
      <c r="M77" s="32"/>
      <c r="N77" s="32"/>
    </row>
    <row r="78" spans="1:14" ht="12.75">
      <c r="A78" s="10">
        <v>32</v>
      </c>
      <c r="B78" s="10" t="s">
        <v>32</v>
      </c>
      <c r="C78" s="30"/>
      <c r="D78" s="30">
        <v>1087511</v>
      </c>
      <c r="E78" s="30"/>
      <c r="F78" s="30"/>
      <c r="G78" s="30"/>
      <c r="H78" s="30"/>
      <c r="I78" s="30"/>
      <c r="J78" s="30"/>
      <c r="K78" s="30"/>
      <c r="L78" s="30">
        <v>1087511</v>
      </c>
      <c r="M78" s="30">
        <v>1087511</v>
      </c>
      <c r="N78" s="30">
        <v>1087511</v>
      </c>
    </row>
    <row r="79" spans="1:14" ht="12.75">
      <c r="A79" s="6">
        <v>32119</v>
      </c>
      <c r="B79" s="6" t="s">
        <v>96</v>
      </c>
      <c r="C79" s="32"/>
      <c r="D79" s="32">
        <v>21000</v>
      </c>
      <c r="E79" s="32"/>
      <c r="F79" s="32"/>
      <c r="G79" s="30"/>
      <c r="H79" s="30"/>
      <c r="I79" s="30"/>
      <c r="J79" s="30"/>
      <c r="K79" s="30"/>
      <c r="L79" s="31">
        <v>21000</v>
      </c>
      <c r="M79" s="32"/>
      <c r="N79" s="32"/>
    </row>
    <row r="80" spans="1:14" ht="12.75">
      <c r="A80" s="6">
        <v>32121</v>
      </c>
      <c r="B80" s="6" t="s">
        <v>81</v>
      </c>
      <c r="C80" s="32"/>
      <c r="D80" s="6"/>
      <c r="E80" s="32"/>
      <c r="F80" s="32"/>
      <c r="G80" s="30"/>
      <c r="H80" s="30"/>
      <c r="I80" s="30"/>
      <c r="J80" s="30"/>
      <c r="K80" s="30"/>
      <c r="L80" s="31"/>
      <c r="M80" s="32"/>
      <c r="N80" s="32"/>
    </row>
    <row r="81" spans="1:14" ht="12.75">
      <c r="A81" s="6">
        <v>32131</v>
      </c>
      <c r="B81" s="6" t="s">
        <v>33</v>
      </c>
      <c r="C81" s="32"/>
      <c r="D81" s="32">
        <v>20000</v>
      </c>
      <c r="E81" s="32"/>
      <c r="F81" s="32"/>
      <c r="G81" s="30"/>
      <c r="H81" s="30"/>
      <c r="I81" s="30"/>
      <c r="J81" s="30"/>
      <c r="K81" s="30"/>
      <c r="L81" s="31">
        <v>20000</v>
      </c>
      <c r="M81" s="32"/>
      <c r="N81" s="32"/>
    </row>
    <row r="82" spans="1:14" ht="12.75">
      <c r="A82" s="6">
        <v>32149</v>
      </c>
      <c r="B82" s="6" t="s">
        <v>34</v>
      </c>
      <c r="C82" s="32"/>
      <c r="D82" s="6"/>
      <c r="E82" s="32"/>
      <c r="F82" s="32"/>
      <c r="G82" s="30"/>
      <c r="H82" s="30"/>
      <c r="I82" s="30"/>
      <c r="J82" s="30"/>
      <c r="K82" s="30"/>
      <c r="L82" s="31"/>
      <c r="M82" s="32"/>
      <c r="N82" s="32"/>
    </row>
    <row r="83" spans="1:14" ht="12.75">
      <c r="A83" s="6">
        <v>32211</v>
      </c>
      <c r="B83" s="6" t="s">
        <v>37</v>
      </c>
      <c r="C83" s="32"/>
      <c r="D83" s="32">
        <v>21000</v>
      </c>
      <c r="E83" s="32"/>
      <c r="F83" s="32"/>
      <c r="G83" s="30"/>
      <c r="H83" s="30"/>
      <c r="I83" s="30"/>
      <c r="J83" s="30"/>
      <c r="K83" s="30"/>
      <c r="L83" s="31">
        <v>21000</v>
      </c>
      <c r="M83" s="32"/>
      <c r="N83" s="32"/>
    </row>
    <row r="84" spans="1:14" ht="12.75">
      <c r="A84" s="6">
        <v>32219</v>
      </c>
      <c r="B84" s="6" t="s">
        <v>95</v>
      </c>
      <c r="C84" s="32"/>
      <c r="D84" s="32">
        <v>40000</v>
      </c>
      <c r="E84" s="32"/>
      <c r="F84" s="32"/>
      <c r="G84" s="30"/>
      <c r="H84" s="30"/>
      <c r="I84" s="30"/>
      <c r="J84" s="30"/>
      <c r="K84" s="30"/>
      <c r="L84" s="31">
        <v>40000</v>
      </c>
      <c r="M84" s="32"/>
      <c r="N84" s="32"/>
    </row>
    <row r="85" spans="1:14" ht="12.75">
      <c r="A85" s="6">
        <v>32229</v>
      </c>
      <c r="B85" s="6" t="s">
        <v>38</v>
      </c>
      <c r="C85" s="32"/>
      <c r="D85" s="6"/>
      <c r="E85" s="32"/>
      <c r="F85" s="32"/>
      <c r="G85" s="30"/>
      <c r="H85" s="30"/>
      <c r="I85" s="30"/>
      <c r="J85" s="30"/>
      <c r="K85" s="30"/>
      <c r="L85" s="31"/>
      <c r="M85" s="32"/>
      <c r="N85" s="32"/>
    </row>
    <row r="86" spans="1:14" ht="12.75">
      <c r="A86" s="6">
        <v>32231</v>
      </c>
      <c r="B86" s="6" t="s">
        <v>39</v>
      </c>
      <c r="C86" s="32"/>
      <c r="D86" s="32">
        <v>60000</v>
      </c>
      <c r="E86" s="32"/>
      <c r="F86" s="32"/>
      <c r="G86" s="30"/>
      <c r="H86" s="30"/>
      <c r="I86" s="30"/>
      <c r="J86" s="30"/>
      <c r="K86" s="30"/>
      <c r="L86" s="31">
        <v>60000</v>
      </c>
      <c r="M86" s="32"/>
      <c r="N86" s="32"/>
    </row>
    <row r="87" spans="1:14" ht="12.75">
      <c r="A87" s="6">
        <v>32233</v>
      </c>
      <c r="B87" s="6" t="s">
        <v>40</v>
      </c>
      <c r="C87" s="32"/>
      <c r="D87" s="31">
        <v>150000</v>
      </c>
      <c r="E87" s="32"/>
      <c r="F87" s="32"/>
      <c r="G87" s="30"/>
      <c r="H87" s="30"/>
      <c r="I87" s="30"/>
      <c r="J87" s="30"/>
      <c r="K87" s="30"/>
      <c r="L87" s="31">
        <v>150000</v>
      </c>
      <c r="M87" s="32"/>
      <c r="N87" s="32"/>
    </row>
    <row r="88" spans="1:14" ht="12.75">
      <c r="A88" s="6">
        <v>32234</v>
      </c>
      <c r="B88" s="6" t="s">
        <v>41</v>
      </c>
      <c r="C88" s="32"/>
      <c r="D88" s="32">
        <v>5000</v>
      </c>
      <c r="E88" s="32"/>
      <c r="F88" s="32"/>
      <c r="G88" s="30"/>
      <c r="H88" s="30"/>
      <c r="I88" s="30"/>
      <c r="J88" s="30"/>
      <c r="K88" s="30"/>
      <c r="L88" s="31">
        <v>5000</v>
      </c>
      <c r="M88" s="32"/>
      <c r="N88" s="32"/>
    </row>
    <row r="89" spans="1:14" ht="12.75">
      <c r="A89" s="6">
        <v>32239</v>
      </c>
      <c r="B89" s="6" t="s">
        <v>42</v>
      </c>
      <c r="C89" s="32"/>
      <c r="D89" s="6"/>
      <c r="E89" s="32"/>
      <c r="F89" s="32"/>
      <c r="G89" s="30"/>
      <c r="H89" s="30"/>
      <c r="I89" s="30"/>
      <c r="J89" s="30"/>
      <c r="K89" s="30"/>
      <c r="L89" s="31"/>
      <c r="M89" s="32"/>
      <c r="N89" s="32"/>
    </row>
    <row r="90" spans="1:14" ht="12.75">
      <c r="A90" s="6">
        <v>32244</v>
      </c>
      <c r="B90" s="6" t="s">
        <v>82</v>
      </c>
      <c r="C90" s="32"/>
      <c r="D90" s="32">
        <v>15000</v>
      </c>
      <c r="E90" s="32"/>
      <c r="F90" s="32"/>
      <c r="G90" s="30"/>
      <c r="H90" s="30"/>
      <c r="I90" s="30"/>
      <c r="J90" s="30"/>
      <c r="K90" s="30"/>
      <c r="L90" s="31">
        <v>15000</v>
      </c>
      <c r="M90" s="32"/>
      <c r="N90" s="32"/>
    </row>
    <row r="91" spans="1:14" ht="12.75">
      <c r="A91" s="6">
        <v>32251</v>
      </c>
      <c r="B91" s="6" t="s">
        <v>43</v>
      </c>
      <c r="C91" s="32"/>
      <c r="D91" s="32">
        <v>4000</v>
      </c>
      <c r="E91" s="32"/>
      <c r="F91" s="32"/>
      <c r="G91" s="32"/>
      <c r="H91" s="32"/>
      <c r="I91" s="32"/>
      <c r="J91" s="32"/>
      <c r="K91" s="32"/>
      <c r="L91" s="31">
        <v>4000</v>
      </c>
      <c r="M91" s="32"/>
      <c r="N91" s="32"/>
    </row>
    <row r="92" spans="1:14" ht="12.75">
      <c r="A92" s="6">
        <v>32252</v>
      </c>
      <c r="B92" s="6" t="s">
        <v>44</v>
      </c>
      <c r="C92" s="32"/>
      <c r="D92" s="6"/>
      <c r="E92" s="32"/>
      <c r="F92" s="32"/>
      <c r="G92" s="32"/>
      <c r="H92" s="32"/>
      <c r="I92" s="32"/>
      <c r="J92" s="32"/>
      <c r="K92" s="32"/>
      <c r="L92" s="31"/>
      <c r="M92" s="32"/>
      <c r="N92" s="32"/>
    </row>
    <row r="93" spans="1:14" ht="12.75">
      <c r="A93" s="6">
        <v>32271</v>
      </c>
      <c r="B93" s="6" t="s">
        <v>83</v>
      </c>
      <c r="C93" s="32"/>
      <c r="D93" s="32">
        <v>5000</v>
      </c>
      <c r="E93" s="32"/>
      <c r="F93" s="32"/>
      <c r="G93" s="32"/>
      <c r="H93" s="32"/>
      <c r="I93" s="32"/>
      <c r="J93" s="32"/>
      <c r="K93" s="32"/>
      <c r="L93" s="31">
        <v>5000</v>
      </c>
      <c r="M93" s="32"/>
      <c r="N93" s="32"/>
    </row>
    <row r="94" spans="1:14" ht="12.75">
      <c r="A94" s="6">
        <v>32311</v>
      </c>
      <c r="B94" s="6" t="s">
        <v>84</v>
      </c>
      <c r="C94" s="32"/>
      <c r="D94" s="32">
        <v>18000</v>
      </c>
      <c r="E94" s="32"/>
      <c r="F94" s="32"/>
      <c r="G94" s="32"/>
      <c r="H94" s="32"/>
      <c r="I94" s="32"/>
      <c r="J94" s="32"/>
      <c r="K94" s="32"/>
      <c r="L94" s="31">
        <v>18000</v>
      </c>
      <c r="M94" s="32"/>
      <c r="N94" s="32"/>
    </row>
    <row r="95" spans="1:14" ht="12.75">
      <c r="A95" s="6">
        <v>32313</v>
      </c>
      <c r="B95" s="6" t="s">
        <v>45</v>
      </c>
      <c r="C95" s="32"/>
      <c r="D95" s="32">
        <v>3000</v>
      </c>
      <c r="E95" s="32"/>
      <c r="F95" s="32"/>
      <c r="G95" s="32"/>
      <c r="H95" s="32"/>
      <c r="I95" s="32"/>
      <c r="J95" s="32"/>
      <c r="K95" s="32"/>
      <c r="L95" s="31">
        <v>3000</v>
      </c>
      <c r="M95" s="32"/>
      <c r="N95" s="32"/>
    </row>
    <row r="96" spans="1:14" ht="12.75">
      <c r="A96" s="6">
        <v>32319</v>
      </c>
      <c r="B96" s="6" t="s">
        <v>46</v>
      </c>
      <c r="C96" s="32"/>
      <c r="D96" s="32">
        <v>573750</v>
      </c>
      <c r="E96" s="32"/>
      <c r="F96" s="32"/>
      <c r="G96" s="32"/>
      <c r="H96" s="32"/>
      <c r="I96" s="32"/>
      <c r="J96" s="32"/>
      <c r="K96" s="32"/>
      <c r="L96" s="31">
        <v>573750</v>
      </c>
      <c r="M96" s="32"/>
      <c r="N96" s="32"/>
    </row>
    <row r="97" spans="1:14" ht="12.75">
      <c r="A97" s="6">
        <v>32329</v>
      </c>
      <c r="B97" s="6" t="s">
        <v>47</v>
      </c>
      <c r="C97" s="32"/>
      <c r="D97" s="32">
        <v>25000</v>
      </c>
      <c r="E97" s="32"/>
      <c r="F97" s="32"/>
      <c r="G97" s="32"/>
      <c r="H97" s="32"/>
      <c r="I97" s="32"/>
      <c r="J97" s="32"/>
      <c r="K97" s="32"/>
      <c r="L97" s="31">
        <v>25000</v>
      </c>
      <c r="M97" s="32"/>
      <c r="N97" s="32"/>
    </row>
    <row r="98" spans="1:14" ht="12.75">
      <c r="A98" s="6">
        <v>32339</v>
      </c>
      <c r="B98" s="6" t="s">
        <v>48</v>
      </c>
      <c r="C98" s="32"/>
      <c r="D98" s="32">
        <v>1000</v>
      </c>
      <c r="E98" s="32"/>
      <c r="F98" s="32"/>
      <c r="G98" s="32"/>
      <c r="H98" s="32"/>
      <c r="I98" s="32"/>
      <c r="J98" s="32"/>
      <c r="K98" s="32"/>
      <c r="L98" s="31">
        <v>1000</v>
      </c>
      <c r="M98" s="32"/>
      <c r="N98" s="32"/>
    </row>
    <row r="99" spans="1:14" ht="12.75">
      <c r="A99" s="6">
        <v>32349</v>
      </c>
      <c r="B99" s="6" t="s">
        <v>49</v>
      </c>
      <c r="C99" s="32"/>
      <c r="D99" s="32">
        <v>55000</v>
      </c>
      <c r="E99" s="32"/>
      <c r="F99" s="32"/>
      <c r="G99" s="32"/>
      <c r="H99" s="32"/>
      <c r="I99" s="32"/>
      <c r="J99" s="32"/>
      <c r="K99" s="32"/>
      <c r="L99" s="31">
        <v>55000</v>
      </c>
      <c r="M99" s="32"/>
      <c r="N99" s="32"/>
    </row>
    <row r="100" spans="1:14" ht="12.75">
      <c r="A100" s="6">
        <v>32359</v>
      </c>
      <c r="B100" s="6" t="s">
        <v>50</v>
      </c>
      <c r="C100" s="32"/>
      <c r="D100" s="6"/>
      <c r="E100" s="32"/>
      <c r="F100" s="32"/>
      <c r="G100" s="32"/>
      <c r="H100" s="32"/>
      <c r="I100" s="32"/>
      <c r="J100" s="32"/>
      <c r="K100" s="32"/>
      <c r="L100" s="31"/>
      <c r="M100" s="32"/>
      <c r="N100" s="32"/>
    </row>
    <row r="101" spans="1:14" ht="12.75">
      <c r="A101" s="6">
        <v>32361</v>
      </c>
      <c r="B101" s="6" t="s">
        <v>51</v>
      </c>
      <c r="C101" s="32"/>
      <c r="D101" s="32">
        <v>8000</v>
      </c>
      <c r="E101" s="32"/>
      <c r="F101" s="32"/>
      <c r="G101" s="32"/>
      <c r="H101" s="32"/>
      <c r="I101" s="32"/>
      <c r="J101" s="32"/>
      <c r="K101" s="32"/>
      <c r="L101" s="31">
        <v>8000</v>
      </c>
      <c r="M101" s="32"/>
      <c r="N101" s="32"/>
    </row>
    <row r="102" spans="1:14" ht="12.75">
      <c r="A102" s="6">
        <v>32369</v>
      </c>
      <c r="B102" s="6" t="s">
        <v>52</v>
      </c>
      <c r="C102" s="32"/>
      <c r="D102" s="32">
        <v>8000</v>
      </c>
      <c r="E102" s="32"/>
      <c r="F102" s="32"/>
      <c r="G102" s="32"/>
      <c r="H102" s="32"/>
      <c r="I102" s="32"/>
      <c r="J102" s="32"/>
      <c r="K102" s="32"/>
      <c r="L102" s="31">
        <v>8000</v>
      </c>
      <c r="M102" s="32"/>
      <c r="N102" s="32"/>
    </row>
    <row r="103" spans="1:14" ht="12.75">
      <c r="A103" s="6">
        <v>32371</v>
      </c>
      <c r="B103" s="6" t="s">
        <v>53</v>
      </c>
      <c r="C103" s="32"/>
      <c r="D103" s="6"/>
      <c r="E103" s="32"/>
      <c r="F103" s="32"/>
      <c r="G103" s="32"/>
      <c r="H103" s="32"/>
      <c r="I103" s="32"/>
      <c r="J103" s="32"/>
      <c r="K103" s="32"/>
      <c r="L103" s="31"/>
      <c r="M103" s="32"/>
      <c r="N103" s="32"/>
    </row>
    <row r="104" spans="1:14" ht="12.75">
      <c r="A104" s="6">
        <v>32372</v>
      </c>
      <c r="B104" s="6" t="s">
        <v>54</v>
      </c>
      <c r="C104" s="32"/>
      <c r="D104" s="6">
        <v>2000</v>
      </c>
      <c r="E104" s="32"/>
      <c r="F104" s="32"/>
      <c r="G104" s="32"/>
      <c r="H104" s="32"/>
      <c r="I104" s="32"/>
      <c r="J104" s="32"/>
      <c r="K104" s="32"/>
      <c r="L104" s="31">
        <v>2000</v>
      </c>
      <c r="M104" s="32"/>
      <c r="N104" s="32"/>
    </row>
    <row r="105" spans="1:14" ht="12.75">
      <c r="A105" s="6">
        <v>32379</v>
      </c>
      <c r="B105" s="6" t="s">
        <v>55</v>
      </c>
      <c r="C105" s="32"/>
      <c r="D105" s="32">
        <v>13261</v>
      </c>
      <c r="E105" s="32"/>
      <c r="F105" s="32"/>
      <c r="G105" s="32"/>
      <c r="H105" s="32"/>
      <c r="I105" s="32"/>
      <c r="J105" s="32"/>
      <c r="K105" s="32"/>
      <c r="L105" s="31">
        <v>13261</v>
      </c>
      <c r="M105" s="32"/>
      <c r="N105" s="32"/>
    </row>
    <row r="106" spans="1:14" ht="12.75">
      <c r="A106" s="6">
        <v>32389</v>
      </c>
      <c r="B106" s="6" t="s">
        <v>56</v>
      </c>
      <c r="C106" s="32"/>
      <c r="D106" s="32">
        <v>15000</v>
      </c>
      <c r="E106" s="32"/>
      <c r="F106" s="32"/>
      <c r="G106" s="32"/>
      <c r="H106" s="32"/>
      <c r="I106" s="32"/>
      <c r="J106" s="32"/>
      <c r="K106" s="32"/>
      <c r="L106" s="31">
        <v>15000</v>
      </c>
      <c r="M106" s="32"/>
      <c r="N106" s="32"/>
    </row>
    <row r="107" spans="1:14" ht="12.75">
      <c r="A107" s="6">
        <v>32391</v>
      </c>
      <c r="B107" s="6" t="s">
        <v>57</v>
      </c>
      <c r="C107" s="32"/>
      <c r="D107" s="31">
        <v>8000</v>
      </c>
      <c r="E107" s="32"/>
      <c r="F107" s="32"/>
      <c r="G107" s="32"/>
      <c r="H107" s="32"/>
      <c r="I107" s="32"/>
      <c r="J107" s="32"/>
      <c r="K107" s="32"/>
      <c r="L107" s="31">
        <v>8000</v>
      </c>
      <c r="M107" s="32"/>
      <c r="N107" s="32"/>
    </row>
    <row r="108" spans="1:14" ht="12.75">
      <c r="A108" s="6">
        <v>32399</v>
      </c>
      <c r="B108" s="6" t="s">
        <v>58</v>
      </c>
      <c r="C108" s="32"/>
      <c r="D108" s="32">
        <v>3000</v>
      </c>
      <c r="E108" s="32"/>
      <c r="F108" s="32"/>
      <c r="G108" s="32"/>
      <c r="H108" s="32"/>
      <c r="I108" s="32"/>
      <c r="J108" s="32"/>
      <c r="K108" s="32"/>
      <c r="L108" s="31">
        <v>3000</v>
      </c>
      <c r="M108" s="32"/>
      <c r="N108" s="32"/>
    </row>
    <row r="109" spans="1:14" ht="12.75">
      <c r="A109" s="6">
        <v>32412</v>
      </c>
      <c r="B109" s="6" t="s">
        <v>85</v>
      </c>
      <c r="C109" s="32"/>
      <c r="D109" s="6"/>
      <c r="E109" s="32"/>
      <c r="F109" s="32"/>
      <c r="G109" s="32"/>
      <c r="H109" s="32"/>
      <c r="I109" s="32"/>
      <c r="J109" s="32"/>
      <c r="K109" s="32"/>
      <c r="L109" s="31"/>
      <c r="M109" s="32"/>
      <c r="N109" s="32"/>
    </row>
    <row r="110" spans="1:14" ht="12.75">
      <c r="A110" s="6">
        <v>32922</v>
      </c>
      <c r="B110" s="6" t="s">
        <v>59</v>
      </c>
      <c r="C110" s="32"/>
      <c r="D110" s="32">
        <v>8000</v>
      </c>
      <c r="E110" s="32"/>
      <c r="F110" s="32"/>
      <c r="G110" s="32"/>
      <c r="H110" s="32"/>
      <c r="I110" s="32"/>
      <c r="J110" s="32"/>
      <c r="K110" s="32"/>
      <c r="L110" s="31">
        <v>8000</v>
      </c>
      <c r="M110" s="32"/>
      <c r="N110" s="32"/>
    </row>
    <row r="111" spans="1:14" ht="12.75">
      <c r="A111" s="6">
        <v>32923</v>
      </c>
      <c r="B111" s="6" t="s">
        <v>86</v>
      </c>
      <c r="C111" s="32"/>
      <c r="D111" s="32">
        <v>0</v>
      </c>
      <c r="E111" s="32"/>
      <c r="F111" s="32"/>
      <c r="G111" s="32"/>
      <c r="H111" s="32"/>
      <c r="I111" s="32"/>
      <c r="J111" s="32"/>
      <c r="K111" s="32"/>
      <c r="L111" s="31"/>
      <c r="M111" s="32"/>
      <c r="N111" s="32"/>
    </row>
    <row r="112" spans="1:14" ht="12.75">
      <c r="A112" s="6">
        <v>32931</v>
      </c>
      <c r="B112" s="6" t="s">
        <v>60</v>
      </c>
      <c r="C112" s="32"/>
      <c r="D112" s="32">
        <v>3000</v>
      </c>
      <c r="E112" s="32"/>
      <c r="F112" s="32"/>
      <c r="G112" s="32"/>
      <c r="H112" s="32"/>
      <c r="I112" s="32"/>
      <c r="J112" s="32"/>
      <c r="K112" s="32"/>
      <c r="L112" s="31">
        <v>3000</v>
      </c>
      <c r="M112" s="32"/>
      <c r="N112" s="32"/>
    </row>
    <row r="113" spans="1:14" ht="12.75">
      <c r="A113" s="6">
        <v>32941</v>
      </c>
      <c r="B113" s="6" t="s">
        <v>61</v>
      </c>
      <c r="C113" s="32"/>
      <c r="D113" s="32">
        <v>1500</v>
      </c>
      <c r="E113" s="32"/>
      <c r="F113" s="32"/>
      <c r="G113" s="32"/>
      <c r="H113" s="32"/>
      <c r="I113" s="32"/>
      <c r="J113" s="32"/>
      <c r="K113" s="32"/>
      <c r="L113" s="31">
        <v>1500</v>
      </c>
      <c r="M113" s="32"/>
      <c r="N113" s="32"/>
    </row>
    <row r="114" spans="1:14" ht="12.75">
      <c r="A114" s="6">
        <v>32952</v>
      </c>
      <c r="B114" s="6" t="s">
        <v>87</v>
      </c>
      <c r="C114" s="32"/>
      <c r="D114" s="32">
        <v>1000</v>
      </c>
      <c r="E114" s="32"/>
      <c r="F114" s="32"/>
      <c r="G114" s="32"/>
      <c r="H114" s="32"/>
      <c r="I114" s="32"/>
      <c r="J114" s="32"/>
      <c r="K114" s="32"/>
      <c r="L114" s="31">
        <v>1000</v>
      </c>
      <c r="M114" s="32"/>
      <c r="N114" s="32"/>
    </row>
    <row r="115" spans="1:14" ht="12.75">
      <c r="A115" s="6">
        <v>32999</v>
      </c>
      <c r="B115" s="6" t="s">
        <v>62</v>
      </c>
      <c r="C115" s="32"/>
      <c r="D115" s="32">
        <v>0</v>
      </c>
      <c r="E115" s="32"/>
      <c r="F115" s="32"/>
      <c r="G115" s="32"/>
      <c r="H115" s="32"/>
      <c r="I115" s="32"/>
      <c r="J115" s="32"/>
      <c r="K115" s="32"/>
      <c r="L115" s="31">
        <v>0</v>
      </c>
      <c r="M115" s="32"/>
      <c r="N115" s="32"/>
    </row>
    <row r="116" spans="1:14" ht="12.75">
      <c r="A116" s="10">
        <v>34</v>
      </c>
      <c r="B116" s="10" t="s">
        <v>63</v>
      </c>
      <c r="C116" s="30"/>
      <c r="D116" s="33">
        <v>6100</v>
      </c>
      <c r="E116" s="30"/>
      <c r="F116" s="30"/>
      <c r="G116" s="30"/>
      <c r="H116" s="30"/>
      <c r="I116" s="30"/>
      <c r="J116" s="30"/>
      <c r="K116" s="30"/>
      <c r="L116" s="30">
        <v>6100</v>
      </c>
      <c r="M116" s="30">
        <v>6100</v>
      </c>
      <c r="N116" s="30">
        <v>6100</v>
      </c>
    </row>
    <row r="117" spans="1:14" ht="12.75">
      <c r="A117" s="6">
        <v>34311</v>
      </c>
      <c r="B117" s="6" t="s">
        <v>64</v>
      </c>
      <c r="C117" s="32"/>
      <c r="D117" s="32">
        <v>6000</v>
      </c>
      <c r="E117" s="32"/>
      <c r="F117" s="32"/>
      <c r="G117" s="32"/>
      <c r="H117" s="32"/>
      <c r="I117" s="32"/>
      <c r="J117" s="32"/>
      <c r="K117" s="32"/>
      <c r="L117" s="31">
        <v>6000</v>
      </c>
      <c r="M117" s="32"/>
      <c r="N117" s="32"/>
    </row>
    <row r="118" spans="1:14" ht="12.75">
      <c r="A118" s="6">
        <v>34339</v>
      </c>
      <c r="B118" s="6" t="s">
        <v>65</v>
      </c>
      <c r="C118" s="32"/>
      <c r="D118" s="31">
        <v>100</v>
      </c>
      <c r="E118" s="32"/>
      <c r="F118" s="32"/>
      <c r="G118" s="32"/>
      <c r="H118" s="32"/>
      <c r="I118" s="32"/>
      <c r="J118" s="32"/>
      <c r="K118" s="32"/>
      <c r="L118" s="31">
        <v>100</v>
      </c>
      <c r="M118" s="32"/>
      <c r="N118" s="32"/>
    </row>
    <row r="119" spans="1:14" ht="12.75">
      <c r="A119" s="6">
        <v>34349</v>
      </c>
      <c r="B119" s="6" t="s">
        <v>88</v>
      </c>
      <c r="C119" s="32"/>
      <c r="D119" s="6"/>
      <c r="E119" s="32"/>
      <c r="F119" s="32"/>
      <c r="G119" s="32"/>
      <c r="H119" s="32"/>
      <c r="I119" s="32"/>
      <c r="J119" s="32"/>
      <c r="K119" s="32"/>
      <c r="L119" s="31"/>
      <c r="M119" s="32"/>
      <c r="N119" s="32"/>
    </row>
    <row r="120" spans="1:14" ht="12.75">
      <c r="A120" s="6"/>
      <c r="B120" s="6"/>
      <c r="C120" s="32"/>
      <c r="D120" s="6"/>
      <c r="E120" s="32"/>
      <c r="F120" s="32"/>
      <c r="G120" s="32"/>
      <c r="H120" s="32"/>
      <c r="I120" s="32"/>
      <c r="J120" s="32"/>
      <c r="K120" s="32"/>
      <c r="L120" s="34"/>
      <c r="M120" s="32"/>
      <c r="N120" s="32"/>
    </row>
    <row r="121" spans="1:14" ht="12.75">
      <c r="A121" s="10"/>
      <c r="B121" s="10" t="s">
        <v>111</v>
      </c>
      <c r="C121" s="30"/>
      <c r="D121" s="30">
        <v>1093611</v>
      </c>
      <c r="E121" s="30"/>
      <c r="F121" s="30"/>
      <c r="G121" s="30"/>
      <c r="H121" s="30"/>
      <c r="I121" s="30"/>
      <c r="J121" s="30"/>
      <c r="K121" s="30"/>
      <c r="L121" s="30">
        <v>1093611</v>
      </c>
      <c r="M121" s="33">
        <v>1093611</v>
      </c>
      <c r="N121" s="33">
        <v>1093611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7" t="s">
        <v>114</v>
      </c>
      <c r="C125" s="48"/>
      <c r="D125" s="48"/>
      <c r="E125" s="48"/>
      <c r="F125" s="48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30"/>
      <c r="D128" s="30">
        <v>25000</v>
      </c>
      <c r="E128" s="30"/>
      <c r="F128" s="32"/>
      <c r="G128" s="32"/>
      <c r="H128" s="32"/>
      <c r="I128" s="32"/>
      <c r="J128" s="32"/>
      <c r="K128" s="32"/>
      <c r="L128" s="33">
        <v>25000</v>
      </c>
      <c r="M128" s="33">
        <v>25000</v>
      </c>
      <c r="N128" s="33">
        <v>25000</v>
      </c>
    </row>
    <row r="129" spans="1:14" ht="12.75">
      <c r="A129" s="10">
        <v>42</v>
      </c>
      <c r="B129" s="10" t="s">
        <v>115</v>
      </c>
      <c r="C129" s="30"/>
      <c r="D129" s="30">
        <v>25000</v>
      </c>
      <c r="E129" s="30"/>
      <c r="F129" s="32"/>
      <c r="G129" s="32"/>
      <c r="H129" s="32"/>
      <c r="I129" s="32"/>
      <c r="J129" s="32"/>
      <c r="K129" s="32"/>
      <c r="L129" s="33">
        <v>25000</v>
      </c>
      <c r="M129" s="33"/>
      <c r="N129" s="33"/>
    </row>
    <row r="130" spans="1:14" ht="12.75">
      <c r="A130" s="6">
        <v>42273</v>
      </c>
      <c r="B130" s="6" t="s">
        <v>100</v>
      </c>
      <c r="C130" s="32"/>
      <c r="D130" s="31">
        <v>20000</v>
      </c>
      <c r="E130" s="31"/>
      <c r="F130" s="32"/>
      <c r="G130" s="32"/>
      <c r="H130" s="32"/>
      <c r="I130" s="32"/>
      <c r="J130" s="32"/>
      <c r="K130" s="32"/>
      <c r="L130" s="31">
        <v>20000</v>
      </c>
      <c r="M130" s="31"/>
      <c r="N130" s="31"/>
    </row>
    <row r="131" spans="1:14" ht="12.75">
      <c r="A131" s="6">
        <v>42411</v>
      </c>
      <c r="B131" s="6" t="s">
        <v>101</v>
      </c>
      <c r="C131" s="32"/>
      <c r="D131" s="31"/>
      <c r="E131" s="31"/>
      <c r="F131" s="32"/>
      <c r="G131" s="32"/>
      <c r="H131" s="32"/>
      <c r="I131" s="32"/>
      <c r="J131" s="32"/>
      <c r="K131" s="32"/>
      <c r="L131" s="31"/>
      <c r="M131" s="31"/>
      <c r="N131" s="31"/>
    </row>
    <row r="132" spans="1:14" ht="12.75">
      <c r="A132" s="6">
        <v>42621</v>
      </c>
      <c r="B132" s="6" t="s">
        <v>130</v>
      </c>
      <c r="C132" s="32"/>
      <c r="D132" s="6">
        <v>5000</v>
      </c>
      <c r="E132" s="32"/>
      <c r="F132" s="32"/>
      <c r="G132" s="32"/>
      <c r="H132" s="32"/>
      <c r="I132" s="32"/>
      <c r="J132" s="32"/>
      <c r="K132" s="32"/>
      <c r="L132" s="31">
        <v>5000</v>
      </c>
      <c r="M132" s="31"/>
      <c r="N132" s="31"/>
    </row>
    <row r="133" spans="1:14" ht="12.75">
      <c r="A133" s="10"/>
      <c r="B133" s="10" t="s">
        <v>110</v>
      </c>
      <c r="C133" s="30"/>
      <c r="D133" s="30">
        <v>25000</v>
      </c>
      <c r="E133" s="30"/>
      <c r="F133" s="32"/>
      <c r="G133" s="32"/>
      <c r="H133" s="32"/>
      <c r="I133" s="32"/>
      <c r="J133" s="32"/>
      <c r="K133" s="32"/>
      <c r="L133" s="33">
        <v>25000</v>
      </c>
      <c r="M133" s="33">
        <v>25000</v>
      </c>
      <c r="N133" s="33">
        <v>25000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7" t="s">
        <v>102</v>
      </c>
      <c r="C135" s="48"/>
      <c r="D135" s="48"/>
      <c r="E135" s="48"/>
      <c r="F135" s="48"/>
      <c r="G135" s="48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30"/>
      <c r="D138" s="30"/>
      <c r="E138" s="30"/>
      <c r="F138" s="32"/>
      <c r="G138" s="32"/>
      <c r="H138" s="32"/>
      <c r="I138" s="32"/>
      <c r="J138" s="32"/>
      <c r="K138" s="32"/>
      <c r="L138" s="33"/>
      <c r="M138" s="33"/>
      <c r="N138" s="33"/>
    </row>
    <row r="139" spans="1:14" ht="12.75">
      <c r="A139" s="10">
        <v>32</v>
      </c>
      <c r="B139" s="10" t="s">
        <v>32</v>
      </c>
      <c r="C139" s="30"/>
      <c r="D139" s="30"/>
      <c r="E139" s="30"/>
      <c r="F139" s="32"/>
      <c r="G139" s="32"/>
      <c r="H139" s="32"/>
      <c r="I139" s="32"/>
      <c r="J139" s="32"/>
      <c r="K139" s="32"/>
      <c r="L139" s="33"/>
      <c r="M139" s="31"/>
      <c r="N139" s="31"/>
    </row>
    <row r="140" spans="1:14" ht="12.75">
      <c r="A140" s="6">
        <v>32329</v>
      </c>
      <c r="B140" s="6" t="s">
        <v>104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1"/>
      <c r="M140" s="31"/>
      <c r="N140" s="31"/>
    </row>
    <row r="141" spans="1:14" ht="12.75">
      <c r="A141" s="10">
        <v>4</v>
      </c>
      <c r="B141" s="10" t="s">
        <v>109</v>
      </c>
      <c r="C141" s="30"/>
      <c r="D141" s="30"/>
      <c r="E141" s="30"/>
      <c r="F141" s="32"/>
      <c r="G141" s="32"/>
      <c r="H141" s="32"/>
      <c r="I141" s="32"/>
      <c r="J141" s="32"/>
      <c r="K141" s="32"/>
      <c r="L141" s="33"/>
      <c r="M141" s="33"/>
      <c r="N141" s="33"/>
    </row>
    <row r="142" spans="1:14" ht="12.75">
      <c r="A142" s="10">
        <v>42</v>
      </c>
      <c r="B142" s="10" t="s">
        <v>116</v>
      </c>
      <c r="C142" s="30"/>
      <c r="D142" s="30"/>
      <c r="E142" s="30"/>
      <c r="F142" s="32"/>
      <c r="G142" s="32"/>
      <c r="H142" s="32"/>
      <c r="I142" s="32"/>
      <c r="J142" s="32"/>
      <c r="K142" s="32"/>
      <c r="L142" s="33"/>
      <c r="M142" s="31"/>
      <c r="N142" s="31"/>
    </row>
    <row r="143" spans="1:14" ht="12.75">
      <c r="A143" s="6">
        <v>42122</v>
      </c>
      <c r="B143" s="6" t="s">
        <v>105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1"/>
      <c r="M143" s="31"/>
      <c r="N143" s="31"/>
    </row>
    <row r="144" spans="1:14" ht="12.75">
      <c r="A144" s="6">
        <v>42149</v>
      </c>
      <c r="B144" s="6" t="s">
        <v>106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/>
      <c r="M144" s="31"/>
      <c r="N144" s="31"/>
    </row>
    <row r="145" spans="1:14" ht="12.75">
      <c r="A145" s="10">
        <v>45</v>
      </c>
      <c r="B145" s="10" t="s">
        <v>117</v>
      </c>
      <c r="C145" s="30"/>
      <c r="D145" s="30"/>
      <c r="E145" s="30"/>
      <c r="F145" s="32"/>
      <c r="G145" s="32"/>
      <c r="H145" s="32"/>
      <c r="I145" s="32"/>
      <c r="J145" s="32"/>
      <c r="K145" s="32"/>
      <c r="L145" s="33"/>
      <c r="M145" s="31"/>
      <c r="N145" s="31"/>
    </row>
    <row r="146" spans="1:14" ht="12.75">
      <c r="A146" s="6">
        <v>45111</v>
      </c>
      <c r="B146" s="6" t="s">
        <v>108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1"/>
      <c r="M146" s="31"/>
      <c r="N146" s="31"/>
    </row>
    <row r="147" spans="1:14" ht="12.75">
      <c r="A147" s="6">
        <v>45411</v>
      </c>
      <c r="B147" s="6" t="s">
        <v>107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/>
      <c r="M147" s="31"/>
      <c r="N147" s="31"/>
    </row>
    <row r="148" spans="1:14" ht="12.75">
      <c r="A148" s="6"/>
      <c r="B148" s="6"/>
      <c r="C148" s="32"/>
      <c r="D148" s="32"/>
      <c r="E148" s="32"/>
      <c r="F148" s="32"/>
      <c r="G148" s="32"/>
      <c r="H148" s="32"/>
      <c r="I148" s="32"/>
      <c r="J148" s="32"/>
      <c r="K148" s="32"/>
      <c r="L148" s="31"/>
      <c r="M148" s="31"/>
      <c r="N148" s="31"/>
    </row>
    <row r="149" spans="1:14" ht="12.75">
      <c r="A149" s="6"/>
      <c r="B149" s="10" t="s">
        <v>129</v>
      </c>
      <c r="C149" s="30"/>
      <c r="D149" s="30"/>
      <c r="E149" s="30"/>
      <c r="F149" s="32"/>
      <c r="G149" s="32"/>
      <c r="H149" s="32"/>
      <c r="I149" s="32"/>
      <c r="J149" s="32"/>
      <c r="K149" s="32"/>
      <c r="L149" s="33"/>
      <c r="M149" s="33"/>
      <c r="N149" s="33"/>
    </row>
    <row r="150" spans="1:14" ht="12.75">
      <c r="A150" s="13"/>
      <c r="B150" s="13"/>
      <c r="C150" s="35"/>
      <c r="D150" s="35"/>
      <c r="E150" s="35"/>
      <c r="F150" s="35"/>
      <c r="G150" s="35"/>
      <c r="H150" s="35"/>
      <c r="I150" s="35"/>
      <c r="J150" s="35"/>
      <c r="K150" s="35"/>
      <c r="L150" s="36"/>
      <c r="M150" s="36"/>
      <c r="N150" s="36"/>
    </row>
    <row r="151" spans="1:14" ht="12.75">
      <c r="A151" s="6"/>
      <c r="B151" s="10" t="s">
        <v>126</v>
      </c>
      <c r="C151" s="30"/>
      <c r="D151" s="30"/>
      <c r="E151" s="30"/>
      <c r="F151" s="32"/>
      <c r="G151" s="32"/>
      <c r="H151" s="32"/>
      <c r="I151" s="32"/>
      <c r="J151" s="32"/>
      <c r="K151" s="32"/>
      <c r="L151" s="33"/>
      <c r="M151" s="33"/>
      <c r="N151" s="33"/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7" t="s">
        <v>160</v>
      </c>
      <c r="C160" s="48"/>
      <c r="D160" s="48"/>
    </row>
    <row r="161" ht="12.75">
      <c r="B161" s="4" t="s">
        <v>161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30">
        <v>7106000</v>
      </c>
      <c r="D164" s="30"/>
      <c r="E164" s="33">
        <v>85000</v>
      </c>
      <c r="F164" s="30">
        <v>454400</v>
      </c>
      <c r="G164" s="30">
        <v>512020</v>
      </c>
      <c r="H164" s="30">
        <f>SUM(H165+H171+H218)</f>
        <v>22000</v>
      </c>
      <c r="I164" s="30"/>
      <c r="J164" s="30"/>
      <c r="K164" s="30"/>
      <c r="L164" s="30">
        <v>8179420</v>
      </c>
      <c r="M164" s="30">
        <v>8179420</v>
      </c>
      <c r="N164" s="30">
        <v>8179420</v>
      </c>
    </row>
    <row r="165" spans="1:14" ht="12.75">
      <c r="A165" s="10">
        <v>31</v>
      </c>
      <c r="B165" s="10" t="s">
        <v>27</v>
      </c>
      <c r="C165" s="30">
        <v>6560900</v>
      </c>
      <c r="D165" s="30"/>
      <c r="E165" s="11"/>
      <c r="F165" s="30">
        <f>SUM(F166:F170)</f>
        <v>110000</v>
      </c>
      <c r="G165" s="30">
        <v>28000</v>
      </c>
      <c r="H165" s="30">
        <f>SUM(H166:H170)</f>
        <v>0</v>
      </c>
      <c r="I165" s="30"/>
      <c r="J165" s="30"/>
      <c r="K165" s="30"/>
      <c r="L165" s="30">
        <v>6698900</v>
      </c>
      <c r="M165" s="30">
        <v>6698900</v>
      </c>
      <c r="N165" s="30">
        <v>6698900</v>
      </c>
    </row>
    <row r="166" spans="1:14" ht="12.75">
      <c r="A166" s="6">
        <v>31111</v>
      </c>
      <c r="B166" s="6" t="s">
        <v>28</v>
      </c>
      <c r="C166" s="32">
        <v>5460000</v>
      </c>
      <c r="D166" s="32"/>
      <c r="E166" s="6"/>
      <c r="F166" s="32">
        <v>92200</v>
      </c>
      <c r="G166" s="32">
        <v>24000</v>
      </c>
      <c r="H166" s="30"/>
      <c r="I166" s="30"/>
      <c r="J166" s="30"/>
      <c r="K166" s="30"/>
      <c r="L166" s="30">
        <v>5576200</v>
      </c>
      <c r="M166" s="32"/>
      <c r="N166" s="32"/>
    </row>
    <row r="167" spans="1:14" ht="12.75">
      <c r="A167" s="6">
        <v>31219</v>
      </c>
      <c r="B167" s="6" t="s">
        <v>29</v>
      </c>
      <c r="C167" s="32">
        <v>200000</v>
      </c>
      <c r="D167" s="32"/>
      <c r="E167" s="6"/>
      <c r="F167" s="32">
        <v>2500</v>
      </c>
      <c r="G167" s="6"/>
      <c r="H167" s="30"/>
      <c r="I167" s="30"/>
      <c r="J167" s="30"/>
      <c r="K167" s="30"/>
      <c r="L167" s="30">
        <v>202500</v>
      </c>
      <c r="M167" s="32"/>
      <c r="N167" s="32"/>
    </row>
    <row r="168" spans="1:14" ht="12.75">
      <c r="A168" s="6">
        <v>31219</v>
      </c>
      <c r="B168" s="6" t="s">
        <v>158</v>
      </c>
      <c r="C168" s="32"/>
      <c r="D168" s="32"/>
      <c r="E168" s="6"/>
      <c r="F168" s="32"/>
      <c r="G168" s="6"/>
      <c r="H168" s="30"/>
      <c r="I168" s="30"/>
      <c r="J168" s="30"/>
      <c r="K168" s="30"/>
      <c r="L168" s="30"/>
      <c r="M168" s="32"/>
      <c r="N168" s="32"/>
    </row>
    <row r="169" spans="1:14" ht="12.75">
      <c r="A169" s="6">
        <v>31321</v>
      </c>
      <c r="B169" s="6" t="s">
        <v>30</v>
      </c>
      <c r="C169" s="32">
        <v>900900</v>
      </c>
      <c r="D169" s="32"/>
      <c r="E169" s="10"/>
      <c r="F169" s="32">
        <v>15300</v>
      </c>
      <c r="G169" s="32">
        <v>4000</v>
      </c>
      <c r="H169" s="30"/>
      <c r="I169" s="30"/>
      <c r="J169" s="30"/>
      <c r="K169" s="30"/>
      <c r="L169" s="30">
        <v>920200</v>
      </c>
      <c r="M169" s="32"/>
      <c r="N169" s="32"/>
    </row>
    <row r="170" spans="1:14" ht="12.75">
      <c r="A170" s="6">
        <v>31332</v>
      </c>
      <c r="B170" s="6" t="s">
        <v>31</v>
      </c>
      <c r="C170" s="32"/>
      <c r="D170" s="32"/>
      <c r="E170" s="6"/>
      <c r="F170" s="32"/>
      <c r="G170" s="6"/>
      <c r="H170" s="30"/>
      <c r="I170" s="30"/>
      <c r="J170" s="30"/>
      <c r="K170" s="30"/>
      <c r="L170" s="30"/>
      <c r="M170" s="32"/>
      <c r="N170" s="32"/>
    </row>
    <row r="171" spans="1:14" ht="12.75">
      <c r="A171" s="10">
        <v>32</v>
      </c>
      <c r="B171" s="10" t="s">
        <v>32</v>
      </c>
      <c r="C171" s="30">
        <v>545100</v>
      </c>
      <c r="D171" s="30"/>
      <c r="E171" s="11">
        <v>85000</v>
      </c>
      <c r="F171" s="30">
        <v>344400</v>
      </c>
      <c r="G171" s="30">
        <v>484020</v>
      </c>
      <c r="H171" s="30">
        <f>SUM(H172:H217)</f>
        <v>22000</v>
      </c>
      <c r="I171" s="30"/>
      <c r="J171" s="30"/>
      <c r="K171" s="30"/>
      <c r="L171" s="30">
        <v>1480520</v>
      </c>
      <c r="M171" s="30">
        <v>1480520</v>
      </c>
      <c r="N171" s="30">
        <v>1480520</v>
      </c>
    </row>
    <row r="172" spans="1:14" ht="12.75">
      <c r="A172" s="6">
        <v>32119</v>
      </c>
      <c r="B172" s="6" t="s">
        <v>96</v>
      </c>
      <c r="C172" s="31"/>
      <c r="D172" s="31"/>
      <c r="E172" s="6">
        <v>3000</v>
      </c>
      <c r="F172" s="31"/>
      <c r="G172" s="32">
        <v>20000</v>
      </c>
      <c r="H172" s="31">
        <v>2000</v>
      </c>
      <c r="I172" s="31"/>
      <c r="J172" s="31"/>
      <c r="K172" s="31"/>
      <c r="L172" s="30">
        <v>25000</v>
      </c>
      <c r="M172" s="32"/>
      <c r="N172" s="32"/>
    </row>
    <row r="173" spans="1:14" ht="12.75">
      <c r="A173" s="6">
        <v>32121</v>
      </c>
      <c r="B173" s="6" t="s">
        <v>81</v>
      </c>
      <c r="C173" s="32">
        <v>437000</v>
      </c>
      <c r="D173" s="31"/>
      <c r="E173" s="6"/>
      <c r="F173" s="31">
        <v>0</v>
      </c>
      <c r="G173" s="32">
        <v>0</v>
      </c>
      <c r="H173" s="31"/>
      <c r="I173" s="31"/>
      <c r="J173" s="31"/>
      <c r="K173" s="31"/>
      <c r="L173" s="30">
        <v>437000</v>
      </c>
      <c r="M173" s="32"/>
      <c r="N173" s="32"/>
    </row>
    <row r="174" spans="1:14" ht="12.75">
      <c r="A174" s="6">
        <v>32131</v>
      </c>
      <c r="B174" s="6" t="s">
        <v>33</v>
      </c>
      <c r="C174" s="31"/>
      <c r="D174" s="31"/>
      <c r="E174" s="6"/>
      <c r="F174" s="31"/>
      <c r="G174" s="32">
        <v>0</v>
      </c>
      <c r="H174" s="31">
        <v>2000</v>
      </c>
      <c r="I174" s="31"/>
      <c r="J174" s="31"/>
      <c r="K174" s="31"/>
      <c r="L174" s="30">
        <v>2000</v>
      </c>
      <c r="M174" s="32"/>
      <c r="N174" s="32"/>
    </row>
    <row r="175" spans="1:14" ht="12.75">
      <c r="A175" s="6">
        <v>32149</v>
      </c>
      <c r="B175" s="6" t="s">
        <v>34</v>
      </c>
      <c r="C175" s="31"/>
      <c r="D175" s="31"/>
      <c r="E175" s="6"/>
      <c r="F175" s="31"/>
      <c r="G175" s="6"/>
      <c r="H175" s="31"/>
      <c r="I175" s="31"/>
      <c r="J175" s="31"/>
      <c r="K175" s="31"/>
      <c r="L175" s="30"/>
      <c r="M175" s="32"/>
      <c r="N175" s="32"/>
    </row>
    <row r="176" spans="1:14" ht="12.75">
      <c r="A176" s="6">
        <v>32211</v>
      </c>
      <c r="B176" s="6" t="s">
        <v>37</v>
      </c>
      <c r="C176" s="31"/>
      <c r="D176" s="31"/>
      <c r="E176" s="6"/>
      <c r="F176" s="31"/>
      <c r="G176" s="6">
        <v>4000</v>
      </c>
      <c r="H176" s="31">
        <v>1000</v>
      </c>
      <c r="I176" s="31"/>
      <c r="J176" s="31"/>
      <c r="K176" s="31"/>
      <c r="L176" s="30">
        <v>5000</v>
      </c>
      <c r="M176" s="32"/>
      <c r="N176" s="32"/>
    </row>
    <row r="177" spans="1:14" ht="12.75">
      <c r="A177" s="6">
        <v>32219</v>
      </c>
      <c r="B177" s="6" t="s">
        <v>95</v>
      </c>
      <c r="C177" s="31">
        <v>10000</v>
      </c>
      <c r="D177" s="31"/>
      <c r="E177" s="6"/>
      <c r="F177" s="31"/>
      <c r="G177" s="32">
        <v>5000</v>
      </c>
      <c r="H177" s="31">
        <v>2000</v>
      </c>
      <c r="I177" s="31"/>
      <c r="J177" s="31"/>
      <c r="K177" s="31"/>
      <c r="L177" s="30">
        <v>17000</v>
      </c>
      <c r="M177" s="32"/>
      <c r="N177" s="32"/>
    </row>
    <row r="178" spans="1:14" ht="12.75">
      <c r="A178" s="6">
        <v>32229</v>
      </c>
      <c r="B178" s="6" t="s">
        <v>38</v>
      </c>
      <c r="C178" s="31"/>
      <c r="D178" s="31"/>
      <c r="E178" s="6">
        <v>50000</v>
      </c>
      <c r="F178" s="31"/>
      <c r="G178" s="32">
        <v>248020</v>
      </c>
      <c r="H178" s="31"/>
      <c r="I178" s="31"/>
      <c r="J178" s="31"/>
      <c r="K178" s="31"/>
      <c r="L178" s="30">
        <v>298020</v>
      </c>
      <c r="M178" s="32"/>
      <c r="N178" s="32"/>
    </row>
    <row r="179" spans="1:14" ht="12.75">
      <c r="A179" s="6">
        <v>32231</v>
      </c>
      <c r="B179" s="6" t="s">
        <v>39</v>
      </c>
      <c r="C179" s="31"/>
      <c r="D179" s="31"/>
      <c r="E179" s="6"/>
      <c r="F179" s="31"/>
      <c r="G179" s="32"/>
      <c r="H179" s="31"/>
      <c r="I179" s="31"/>
      <c r="J179" s="31"/>
      <c r="K179" s="31"/>
      <c r="L179" s="30"/>
      <c r="M179" s="32"/>
      <c r="N179" s="32"/>
    </row>
    <row r="180" spans="1:14" ht="12.75">
      <c r="A180" s="6">
        <v>32233</v>
      </c>
      <c r="B180" s="6" t="s">
        <v>40</v>
      </c>
      <c r="C180" s="31"/>
      <c r="D180" s="31"/>
      <c r="E180" s="6"/>
      <c r="F180" s="31"/>
      <c r="G180" s="31"/>
      <c r="H180" s="31"/>
      <c r="I180" s="31"/>
      <c r="J180" s="31"/>
      <c r="K180" s="31"/>
      <c r="L180" s="30"/>
      <c r="M180" s="32"/>
      <c r="N180" s="32"/>
    </row>
    <row r="181" spans="1:14" ht="12.75">
      <c r="A181" s="6">
        <v>32234</v>
      </c>
      <c r="B181" s="6" t="s">
        <v>41</v>
      </c>
      <c r="C181" s="31"/>
      <c r="D181" s="31"/>
      <c r="E181" s="6"/>
      <c r="F181" s="31"/>
      <c r="G181" s="32"/>
      <c r="H181" s="31"/>
      <c r="I181" s="31"/>
      <c r="J181" s="31"/>
      <c r="K181" s="31"/>
      <c r="L181" s="30"/>
      <c r="M181" s="32"/>
      <c r="N181" s="32"/>
    </row>
    <row r="182" spans="1:14" ht="12.75">
      <c r="A182" s="6">
        <v>32239</v>
      </c>
      <c r="B182" s="6" t="s">
        <v>42</v>
      </c>
      <c r="C182" s="31"/>
      <c r="D182" s="31"/>
      <c r="E182" s="6"/>
      <c r="F182" s="31"/>
      <c r="G182" s="6"/>
      <c r="H182" s="31"/>
      <c r="I182" s="31"/>
      <c r="J182" s="31"/>
      <c r="K182" s="31"/>
      <c r="L182" s="30"/>
      <c r="M182" s="32"/>
      <c r="N182" s="32"/>
    </row>
    <row r="183" spans="1:14" ht="12.75">
      <c r="A183" s="6">
        <v>32244</v>
      </c>
      <c r="B183" s="6" t="s">
        <v>82</v>
      </c>
      <c r="C183" s="31"/>
      <c r="D183" s="31"/>
      <c r="E183" s="6"/>
      <c r="F183" s="31"/>
      <c r="G183" s="6">
        <v>4000</v>
      </c>
      <c r="H183" s="31"/>
      <c r="I183" s="31"/>
      <c r="J183" s="31"/>
      <c r="K183" s="31"/>
      <c r="L183" s="30">
        <v>4000</v>
      </c>
      <c r="M183" s="32"/>
      <c r="N183" s="32"/>
    </row>
    <row r="184" spans="1:14" ht="12.75">
      <c r="A184" s="6">
        <v>32251</v>
      </c>
      <c r="B184" s="6" t="s">
        <v>43</v>
      </c>
      <c r="C184" s="31">
        <v>8000</v>
      </c>
      <c r="D184" s="31"/>
      <c r="E184" s="6"/>
      <c r="F184" s="31"/>
      <c r="G184" s="32">
        <v>10000</v>
      </c>
      <c r="H184" s="31">
        <v>2000</v>
      </c>
      <c r="I184" s="31"/>
      <c r="J184" s="31"/>
      <c r="K184" s="31"/>
      <c r="L184" s="30">
        <v>20000</v>
      </c>
      <c r="M184" s="32"/>
      <c r="N184" s="32"/>
    </row>
    <row r="185" spans="1:14" ht="12.75">
      <c r="A185" s="6">
        <v>32252</v>
      </c>
      <c r="B185" s="6" t="s">
        <v>44</v>
      </c>
      <c r="C185" s="31"/>
      <c r="D185" s="31"/>
      <c r="E185" s="6"/>
      <c r="F185" s="31"/>
      <c r="G185" s="6"/>
      <c r="H185" s="31"/>
      <c r="I185" s="31"/>
      <c r="J185" s="31"/>
      <c r="K185" s="31"/>
      <c r="L185" s="30"/>
      <c r="M185" s="32"/>
      <c r="N185" s="32"/>
    </row>
    <row r="186" spans="1:14" ht="12.75">
      <c r="A186" s="6">
        <v>32271</v>
      </c>
      <c r="B186" s="6" t="s">
        <v>83</v>
      </c>
      <c r="C186" s="31"/>
      <c r="D186" s="31"/>
      <c r="E186" s="6"/>
      <c r="F186" s="31" t="s">
        <v>191</v>
      </c>
      <c r="G186" s="32"/>
      <c r="H186" s="31"/>
      <c r="I186" s="31"/>
      <c r="J186" s="31"/>
      <c r="K186" s="31"/>
      <c r="L186" s="30"/>
      <c r="M186" s="32"/>
      <c r="N186" s="32"/>
    </row>
    <row r="187" spans="1:14" ht="12.75">
      <c r="A187" s="6">
        <v>32311</v>
      </c>
      <c r="B187" s="6" t="s">
        <v>84</v>
      </c>
      <c r="C187" s="31"/>
      <c r="D187" s="31"/>
      <c r="E187" s="6"/>
      <c r="F187" s="31"/>
      <c r="G187" s="32"/>
      <c r="H187" s="31"/>
      <c r="I187" s="31"/>
      <c r="J187" s="31"/>
      <c r="K187" s="31"/>
      <c r="L187" s="30"/>
      <c r="M187" s="32"/>
      <c r="N187" s="32"/>
    </row>
    <row r="188" spans="1:14" ht="12.75">
      <c r="A188" s="6">
        <v>32313</v>
      </c>
      <c r="B188" s="6" t="s">
        <v>45</v>
      </c>
      <c r="C188" s="31"/>
      <c r="D188" s="31"/>
      <c r="E188" s="6"/>
      <c r="F188" s="31"/>
      <c r="G188" s="6"/>
      <c r="H188" s="31"/>
      <c r="I188" s="31"/>
      <c r="J188" s="31"/>
      <c r="K188" s="31"/>
      <c r="L188" s="30"/>
      <c r="M188" s="32"/>
      <c r="N188" s="32"/>
    </row>
    <row r="189" spans="1:14" ht="12.75">
      <c r="A189" s="6">
        <v>32319</v>
      </c>
      <c r="B189" s="6" t="s">
        <v>46</v>
      </c>
      <c r="C189" s="31"/>
      <c r="D189" s="31"/>
      <c r="E189" s="6"/>
      <c r="F189" s="31">
        <v>8000</v>
      </c>
      <c r="G189" s="32">
        <v>30000</v>
      </c>
      <c r="H189" s="31"/>
      <c r="I189" s="31"/>
      <c r="J189" s="31"/>
      <c r="K189" s="31"/>
      <c r="L189" s="30">
        <v>38000</v>
      </c>
      <c r="M189" s="32"/>
      <c r="N189" s="32"/>
    </row>
    <row r="190" spans="1:14" ht="12.75">
      <c r="A190" s="6">
        <v>32329</v>
      </c>
      <c r="B190" s="6" t="s">
        <v>47</v>
      </c>
      <c r="C190" s="31"/>
      <c r="D190" s="31"/>
      <c r="E190" s="32">
        <v>30000</v>
      </c>
      <c r="F190" s="31">
        <v>300000</v>
      </c>
      <c r="G190" s="6">
        <v>30000</v>
      </c>
      <c r="H190" s="31">
        <v>10000</v>
      </c>
      <c r="I190" s="31"/>
      <c r="J190" s="31"/>
      <c r="K190" s="31"/>
      <c r="L190" s="30">
        <v>370000</v>
      </c>
      <c r="M190" s="32"/>
      <c r="N190" s="32"/>
    </row>
    <row r="191" spans="1:14" ht="12.75">
      <c r="A191" s="6">
        <v>32339</v>
      </c>
      <c r="B191" s="6" t="s">
        <v>48</v>
      </c>
      <c r="C191" s="31"/>
      <c r="D191" s="31"/>
      <c r="E191" s="6"/>
      <c r="F191" s="31"/>
      <c r="G191" s="32"/>
      <c r="H191" s="31"/>
      <c r="I191" s="31"/>
      <c r="J191" s="31"/>
      <c r="K191" s="31"/>
      <c r="L191" s="30"/>
      <c r="M191" s="32"/>
      <c r="N191" s="32"/>
    </row>
    <row r="192" spans="1:14" ht="12.75">
      <c r="A192" s="6">
        <v>32349</v>
      </c>
      <c r="B192" s="6" t="s">
        <v>49</v>
      </c>
      <c r="C192" s="31"/>
      <c r="D192" s="31"/>
      <c r="E192" s="6"/>
      <c r="F192" s="31">
        <v>20000</v>
      </c>
      <c r="G192" s="32"/>
      <c r="H192" s="31"/>
      <c r="I192" s="31"/>
      <c r="J192" s="31"/>
      <c r="K192" s="31"/>
      <c r="L192" s="30">
        <v>20000</v>
      </c>
      <c r="M192" s="32"/>
      <c r="N192" s="32"/>
    </row>
    <row r="193" spans="1:14" ht="12.75">
      <c r="A193" s="6">
        <v>323540</v>
      </c>
      <c r="B193" s="6" t="s">
        <v>190</v>
      </c>
      <c r="C193" s="31">
        <v>2000</v>
      </c>
      <c r="D193" s="31"/>
      <c r="E193" s="6"/>
      <c r="F193" s="31"/>
      <c r="G193" s="6"/>
      <c r="H193" s="31">
        <v>1000</v>
      </c>
      <c r="I193" s="31"/>
      <c r="J193" s="31"/>
      <c r="K193" s="31"/>
      <c r="L193" s="30">
        <v>3000</v>
      </c>
      <c r="M193" s="32"/>
      <c r="N193" s="32"/>
    </row>
    <row r="194" spans="1:14" ht="12.75">
      <c r="A194" s="6">
        <v>32361</v>
      </c>
      <c r="B194" s="6" t="s">
        <v>51</v>
      </c>
      <c r="C194" s="31"/>
      <c r="D194" s="31"/>
      <c r="E194" s="6"/>
      <c r="F194" s="31"/>
      <c r="G194" s="6"/>
      <c r="H194" s="31"/>
      <c r="I194" s="31"/>
      <c r="J194" s="31"/>
      <c r="K194" s="31"/>
      <c r="L194" s="30"/>
      <c r="M194" s="32"/>
      <c r="N194" s="32"/>
    </row>
    <row r="195" spans="1:14" ht="12.75">
      <c r="A195" s="6">
        <v>32369</v>
      </c>
      <c r="B195" s="6" t="s">
        <v>52</v>
      </c>
      <c r="C195" s="31"/>
      <c r="D195" s="31"/>
      <c r="E195" s="6"/>
      <c r="F195" s="31"/>
      <c r="G195" s="32"/>
      <c r="H195" s="31"/>
      <c r="I195" s="31"/>
      <c r="J195" s="31"/>
      <c r="K195" s="31"/>
      <c r="L195" s="30"/>
      <c r="M195" s="32"/>
      <c r="N195" s="32"/>
    </row>
    <row r="196" spans="1:14" ht="12.75">
      <c r="A196" s="6">
        <v>32371</v>
      </c>
      <c r="B196" s="6" t="s">
        <v>53</v>
      </c>
      <c r="C196" s="31"/>
      <c r="D196" s="31"/>
      <c r="E196" s="6"/>
      <c r="F196" s="31"/>
      <c r="G196" s="6"/>
      <c r="H196" s="31"/>
      <c r="I196" s="31"/>
      <c r="J196" s="31"/>
      <c r="K196" s="31"/>
      <c r="L196" s="30"/>
      <c r="M196" s="32"/>
      <c r="N196" s="32"/>
    </row>
    <row r="197" spans="1:14" ht="12.75">
      <c r="A197" s="6">
        <v>32372</v>
      </c>
      <c r="B197" s="6" t="s">
        <v>54</v>
      </c>
      <c r="C197" s="31"/>
      <c r="D197" s="31"/>
      <c r="E197" s="6"/>
      <c r="F197" s="31"/>
      <c r="G197" s="6"/>
      <c r="H197" s="31"/>
      <c r="I197" s="31"/>
      <c r="J197" s="31"/>
      <c r="K197" s="31"/>
      <c r="L197" s="30"/>
      <c r="M197" s="32"/>
      <c r="N197" s="32"/>
    </row>
    <row r="198" spans="1:14" ht="12.75">
      <c r="A198" s="6">
        <v>32379</v>
      </c>
      <c r="B198" s="6" t="s">
        <v>55</v>
      </c>
      <c r="C198" s="31"/>
      <c r="D198" s="31"/>
      <c r="E198" s="6"/>
      <c r="F198" s="31"/>
      <c r="G198" s="6">
        <v>6000</v>
      </c>
      <c r="H198" s="31"/>
      <c r="I198" s="31"/>
      <c r="J198" s="31"/>
      <c r="K198" s="31"/>
      <c r="L198" s="30">
        <v>6000</v>
      </c>
      <c r="M198" s="32"/>
      <c r="N198" s="32"/>
    </row>
    <row r="199" spans="1:14" ht="12.75">
      <c r="A199" s="6">
        <v>32389</v>
      </c>
      <c r="B199" s="6" t="s">
        <v>56</v>
      </c>
      <c r="C199" s="31"/>
      <c r="D199" s="31"/>
      <c r="E199" s="6"/>
      <c r="F199" s="31"/>
      <c r="G199" s="32"/>
      <c r="H199" s="31"/>
      <c r="I199" s="31"/>
      <c r="J199" s="31"/>
      <c r="K199" s="31"/>
      <c r="L199" s="30"/>
      <c r="M199" s="32"/>
      <c r="N199" s="32"/>
    </row>
    <row r="200" spans="1:14" ht="12.75">
      <c r="A200" s="6">
        <v>32391</v>
      </c>
      <c r="B200" s="6" t="s">
        <v>57</v>
      </c>
      <c r="C200" s="31"/>
      <c r="D200" s="31"/>
      <c r="E200" s="6"/>
      <c r="F200" s="31"/>
      <c r="G200" s="32"/>
      <c r="H200" s="31"/>
      <c r="I200" s="31"/>
      <c r="J200" s="31"/>
      <c r="K200" s="31"/>
      <c r="L200" s="30"/>
      <c r="M200" s="32"/>
      <c r="N200" s="32"/>
    </row>
    <row r="201" spans="1:14" ht="12.75">
      <c r="A201" s="6">
        <v>32399</v>
      </c>
      <c r="B201" s="6" t="s">
        <v>58</v>
      </c>
      <c r="C201" s="31"/>
      <c r="D201" s="31"/>
      <c r="E201" s="6"/>
      <c r="F201" s="31"/>
      <c r="G201" s="32">
        <v>3000</v>
      </c>
      <c r="H201" s="31">
        <v>2000</v>
      </c>
      <c r="I201" s="31"/>
      <c r="J201" s="31"/>
      <c r="K201" s="31"/>
      <c r="L201" s="30">
        <v>5000</v>
      </c>
      <c r="M201" s="32"/>
      <c r="N201" s="32"/>
    </row>
    <row r="202" spans="1:14" ht="12.75">
      <c r="A202" s="6">
        <v>32412</v>
      </c>
      <c r="B202" s="6" t="s">
        <v>85</v>
      </c>
      <c r="C202" s="31"/>
      <c r="D202" s="31"/>
      <c r="E202" s="6"/>
      <c r="F202" s="31"/>
      <c r="G202" s="32"/>
      <c r="H202" s="31"/>
      <c r="I202" s="31"/>
      <c r="J202" s="31"/>
      <c r="K202" s="31"/>
      <c r="L202" s="30"/>
      <c r="M202" s="33"/>
      <c r="N202" s="33"/>
    </row>
    <row r="203" spans="1:14" ht="12.75">
      <c r="A203" s="6">
        <v>32922</v>
      </c>
      <c r="B203" s="6" t="s">
        <v>59</v>
      </c>
      <c r="C203" s="31"/>
      <c r="D203" s="31"/>
      <c r="E203" s="6"/>
      <c r="F203" s="31"/>
      <c r="G203" s="6"/>
      <c r="H203" s="31"/>
      <c r="I203" s="31"/>
      <c r="J203" s="31"/>
      <c r="K203" s="31"/>
      <c r="L203" s="30"/>
      <c r="M203" s="32"/>
      <c r="N203" s="32"/>
    </row>
    <row r="204" spans="1:14" ht="12.75">
      <c r="A204" s="6">
        <v>32923</v>
      </c>
      <c r="B204" s="6" t="s">
        <v>86</v>
      </c>
      <c r="C204" s="31"/>
      <c r="D204" s="31"/>
      <c r="E204" s="6"/>
      <c r="F204" s="31"/>
      <c r="G204" s="6"/>
      <c r="H204" s="31"/>
      <c r="I204" s="31"/>
      <c r="J204" s="31"/>
      <c r="K204" s="31"/>
      <c r="L204" s="30"/>
      <c r="M204" s="32"/>
      <c r="N204" s="32"/>
    </row>
    <row r="205" spans="1:14" ht="12.75">
      <c r="A205" s="6">
        <v>32931</v>
      </c>
      <c r="B205" s="6" t="s">
        <v>60</v>
      </c>
      <c r="C205" s="31"/>
      <c r="D205" s="31"/>
      <c r="E205" s="6">
        <v>1000</v>
      </c>
      <c r="F205" s="31"/>
      <c r="G205" s="32">
        <v>3000</v>
      </c>
      <c r="H205" s="31"/>
      <c r="I205" s="31"/>
      <c r="J205" s="31"/>
      <c r="K205" s="31"/>
      <c r="L205" s="30">
        <v>4000</v>
      </c>
      <c r="M205" s="32"/>
      <c r="N205" s="32"/>
    </row>
    <row r="206" spans="1:14" ht="12.75">
      <c r="A206" s="6">
        <v>32941</v>
      </c>
      <c r="B206" s="6" t="s">
        <v>61</v>
      </c>
      <c r="C206" s="31"/>
      <c r="D206" s="31"/>
      <c r="E206" s="6">
        <v>1000</v>
      </c>
      <c r="F206" s="31"/>
      <c r="G206" s="6">
        <v>1000</v>
      </c>
      <c r="H206" s="31"/>
      <c r="I206" s="31"/>
      <c r="J206" s="31"/>
      <c r="K206" s="31"/>
      <c r="L206" s="30">
        <v>2000</v>
      </c>
      <c r="M206" s="32"/>
      <c r="N206" s="32"/>
    </row>
    <row r="207" spans="1:14" ht="12.75">
      <c r="A207" s="6">
        <v>32959</v>
      </c>
      <c r="B207" s="6" t="s">
        <v>194</v>
      </c>
      <c r="C207" s="31">
        <v>27000</v>
      </c>
      <c r="D207" s="31"/>
      <c r="E207" s="10"/>
      <c r="F207" s="31"/>
      <c r="G207" s="6"/>
      <c r="H207" s="31"/>
      <c r="I207" s="31"/>
      <c r="J207" s="31"/>
      <c r="K207" s="31"/>
      <c r="L207" s="30">
        <v>27000</v>
      </c>
      <c r="M207" s="32"/>
      <c r="N207" s="32"/>
    </row>
    <row r="208" spans="1:14" ht="12.75">
      <c r="A208" s="6">
        <v>32999</v>
      </c>
      <c r="B208" s="6" t="s">
        <v>62</v>
      </c>
      <c r="C208" s="31"/>
      <c r="D208" s="31"/>
      <c r="E208" s="6"/>
      <c r="F208" s="31">
        <v>16400</v>
      </c>
      <c r="G208" s="32">
        <v>120000</v>
      </c>
      <c r="H208" s="31"/>
      <c r="I208" s="31"/>
      <c r="J208" s="31"/>
      <c r="K208" s="31"/>
      <c r="L208" s="30">
        <v>136400</v>
      </c>
      <c r="M208" s="32"/>
      <c r="N208" s="32"/>
    </row>
    <row r="209" spans="1:14" ht="12.75">
      <c r="A209" s="6">
        <v>36911</v>
      </c>
      <c r="B209" s="6" t="s">
        <v>166</v>
      </c>
      <c r="C209" s="31"/>
      <c r="D209" s="31"/>
      <c r="E209" s="6"/>
      <c r="F209" s="31"/>
      <c r="G209" s="30"/>
      <c r="H209" s="31"/>
      <c r="I209" s="31"/>
      <c r="J209" s="31"/>
      <c r="K209" s="31"/>
      <c r="L209" s="30"/>
      <c r="M209" s="32"/>
      <c r="N209" s="32"/>
    </row>
    <row r="210" spans="1:14" ht="12.75">
      <c r="A210" s="6">
        <v>36921</v>
      </c>
      <c r="B210" s="6" t="s">
        <v>167</v>
      </c>
      <c r="C210" s="31"/>
      <c r="D210" s="31"/>
      <c r="E210" s="6"/>
      <c r="F210" s="31"/>
      <c r="G210" s="32"/>
      <c r="H210" s="31"/>
      <c r="I210" s="31"/>
      <c r="J210" s="31"/>
      <c r="K210" s="31"/>
      <c r="L210" s="30"/>
      <c r="M210" s="32"/>
      <c r="N210" s="32"/>
    </row>
    <row r="211" spans="1:14" ht="12.75">
      <c r="A211" s="6">
        <v>36931</v>
      </c>
      <c r="B211" s="6" t="s">
        <v>168</v>
      </c>
      <c r="C211" s="31"/>
      <c r="D211" s="31"/>
      <c r="E211" s="10"/>
      <c r="F211" s="31"/>
      <c r="G211" s="6"/>
      <c r="H211" s="31"/>
      <c r="I211" s="31"/>
      <c r="J211" s="31"/>
      <c r="K211" s="31"/>
      <c r="L211" s="30"/>
      <c r="M211" s="32"/>
      <c r="N211" s="32"/>
    </row>
    <row r="212" spans="1:14" ht="12.75">
      <c r="A212" s="6">
        <v>36941</v>
      </c>
      <c r="B212" s="6" t="s">
        <v>169</v>
      </c>
      <c r="C212" s="31"/>
      <c r="D212" s="31"/>
      <c r="E212" s="10"/>
      <c r="F212" s="31"/>
      <c r="G212" s="6"/>
      <c r="H212" s="31"/>
      <c r="I212" s="31"/>
      <c r="J212" s="31"/>
      <c r="K212" s="31"/>
      <c r="L212" s="30"/>
      <c r="M212" s="32"/>
      <c r="N212" s="32"/>
    </row>
    <row r="213" spans="1:14" ht="12.75">
      <c r="A213" s="6">
        <v>372290</v>
      </c>
      <c r="B213" s="6" t="s">
        <v>193</v>
      </c>
      <c r="C213" s="31">
        <v>61100</v>
      </c>
      <c r="D213" s="31"/>
      <c r="E213" s="6"/>
      <c r="F213" s="31"/>
      <c r="G213" s="30"/>
      <c r="H213" s="31"/>
      <c r="I213" s="31"/>
      <c r="J213" s="31"/>
      <c r="K213" s="31"/>
      <c r="L213" s="30">
        <v>61100</v>
      </c>
      <c r="M213" s="32"/>
      <c r="N213" s="32"/>
    </row>
    <row r="214" spans="1:14" ht="12.75">
      <c r="A214" s="6">
        <v>37231</v>
      </c>
      <c r="B214" s="6" t="s">
        <v>182</v>
      </c>
      <c r="C214" s="31"/>
      <c r="D214" s="31"/>
      <c r="E214" s="6"/>
      <c r="F214" s="31"/>
      <c r="G214" s="30"/>
      <c r="H214" s="31"/>
      <c r="I214" s="31"/>
      <c r="J214" s="31"/>
      <c r="K214" s="31"/>
      <c r="L214" s="30"/>
      <c r="M214" s="32"/>
      <c r="N214" s="32"/>
    </row>
    <row r="215" spans="1:14" ht="12.75">
      <c r="A215" s="6">
        <v>38131</v>
      </c>
      <c r="B215" s="6" t="s">
        <v>164</v>
      </c>
      <c r="C215" s="31"/>
      <c r="D215" s="31"/>
      <c r="E215" s="31"/>
      <c r="F215" s="31"/>
      <c r="G215" s="6"/>
      <c r="H215" s="31"/>
      <c r="I215" s="31"/>
      <c r="J215" s="31"/>
      <c r="K215" s="31"/>
      <c r="L215" s="30"/>
      <c r="M215" s="32"/>
      <c r="N215" s="32"/>
    </row>
    <row r="216" spans="1:14" ht="12.75">
      <c r="A216" s="6">
        <v>38231</v>
      </c>
      <c r="B216" s="6" t="s">
        <v>165</v>
      </c>
      <c r="C216" s="31"/>
      <c r="D216" s="31"/>
      <c r="E216" s="31"/>
      <c r="F216" s="31"/>
      <c r="G216" s="6"/>
      <c r="H216" s="31"/>
      <c r="I216" s="31"/>
      <c r="J216" s="31"/>
      <c r="K216" s="31"/>
      <c r="L216" s="30"/>
      <c r="M216" s="32"/>
      <c r="N216" s="32"/>
    </row>
    <row r="217" spans="1:14" ht="12.75">
      <c r="A217" s="6">
        <v>3864</v>
      </c>
      <c r="B217" s="6" t="s">
        <v>183</v>
      </c>
      <c r="C217" s="31"/>
      <c r="D217" s="31"/>
      <c r="E217" s="31"/>
      <c r="F217" s="31"/>
      <c r="G217" s="6"/>
      <c r="H217" s="31"/>
      <c r="I217" s="31"/>
      <c r="J217" s="31"/>
      <c r="K217" s="31"/>
      <c r="L217" s="30"/>
      <c r="M217" s="32"/>
      <c r="N217" s="32"/>
    </row>
    <row r="218" spans="1:14" ht="12.75">
      <c r="A218" s="10">
        <v>34</v>
      </c>
      <c r="B218" s="10" t="s">
        <v>63</v>
      </c>
      <c r="C218" s="30"/>
      <c r="D218" s="30"/>
      <c r="E218" s="30"/>
      <c r="F218" s="30"/>
      <c r="G218" s="33"/>
      <c r="H218" s="30"/>
      <c r="I218" s="30"/>
      <c r="J218" s="30"/>
      <c r="K218" s="30"/>
      <c r="L218" s="30"/>
      <c r="M218" s="30"/>
      <c r="N218" s="30"/>
    </row>
    <row r="219" spans="1:14" ht="12.75">
      <c r="A219" s="6">
        <v>34311</v>
      </c>
      <c r="B219" s="6" t="s">
        <v>64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0"/>
      <c r="M219" s="32"/>
      <c r="N219" s="32"/>
    </row>
    <row r="220" spans="1:14" ht="12.75">
      <c r="A220" s="6">
        <v>34339</v>
      </c>
      <c r="B220" s="6" t="s">
        <v>65</v>
      </c>
      <c r="C220" s="32"/>
      <c r="D220" s="32"/>
      <c r="E220" s="32"/>
      <c r="F220" s="32"/>
      <c r="G220" s="10"/>
      <c r="H220" s="32"/>
      <c r="I220" s="32"/>
      <c r="J220" s="32"/>
      <c r="K220" s="32"/>
      <c r="L220" s="30"/>
      <c r="M220" s="32"/>
      <c r="N220" s="32"/>
    </row>
    <row r="221" spans="1:14" ht="12.75">
      <c r="A221" s="6">
        <v>34349</v>
      </c>
      <c r="B221" s="6" t="s">
        <v>88</v>
      </c>
      <c r="C221" s="32"/>
      <c r="D221" s="32"/>
      <c r="E221" s="32"/>
      <c r="F221" s="32"/>
      <c r="G221" s="13"/>
      <c r="H221" s="32"/>
      <c r="I221" s="32"/>
      <c r="J221" s="32"/>
      <c r="K221" s="32"/>
      <c r="L221" s="30"/>
      <c r="M221" s="32"/>
      <c r="N221" s="32"/>
    </row>
    <row r="222" spans="1:14" ht="12.75">
      <c r="A222" s="10">
        <v>4</v>
      </c>
      <c r="B222" s="10" t="s">
        <v>120</v>
      </c>
      <c r="C222" s="30">
        <f>SUM(C223:C223)</f>
        <v>172000</v>
      </c>
      <c r="D222" s="30"/>
      <c r="E222" s="30">
        <f>SUM(E223:E223)</f>
        <v>0</v>
      </c>
      <c r="F222" s="30">
        <f>SUM(F223:F223)</f>
        <v>120000</v>
      </c>
      <c r="G222" s="30">
        <v>26000</v>
      </c>
      <c r="H222" s="30">
        <f>SUM(H223:H223)</f>
        <v>10000</v>
      </c>
      <c r="I222" s="30"/>
      <c r="J222" s="30"/>
      <c r="K222" s="30"/>
      <c r="L222" s="30">
        <v>328000</v>
      </c>
      <c r="M222" s="30">
        <v>328000</v>
      </c>
      <c r="N222" s="30">
        <v>328000</v>
      </c>
    </row>
    <row r="223" spans="1:14" ht="12.75">
      <c r="A223" s="10">
        <v>42</v>
      </c>
      <c r="B223" s="10" t="s">
        <v>121</v>
      </c>
      <c r="C223" s="30">
        <f>SUM(C224:C228)</f>
        <v>172000</v>
      </c>
      <c r="D223" s="30"/>
      <c r="E223" s="30">
        <f>SUM(E224:E228)</f>
        <v>0</v>
      </c>
      <c r="F223" s="30">
        <f>SUM(F224:F228)</f>
        <v>120000</v>
      </c>
      <c r="G223" s="30">
        <v>26000</v>
      </c>
      <c r="H223" s="30">
        <f>SUM(H224:H228)</f>
        <v>10000</v>
      </c>
      <c r="I223" s="30"/>
      <c r="J223" s="30"/>
      <c r="K223" s="30"/>
      <c r="L223" s="30">
        <v>328000</v>
      </c>
      <c r="M223" s="30"/>
      <c r="N223" s="30"/>
    </row>
    <row r="224" spans="1:14" ht="12.75">
      <c r="A224" s="6">
        <v>42149</v>
      </c>
      <c r="B224" s="6" t="s">
        <v>122</v>
      </c>
      <c r="C224" s="32"/>
      <c r="D224" s="32"/>
      <c r="E224" s="32"/>
      <c r="F224" s="32"/>
      <c r="G224" s="6"/>
      <c r="H224" s="32"/>
      <c r="I224" s="32"/>
      <c r="J224" s="32"/>
      <c r="K224" s="32"/>
      <c r="L224" s="30"/>
      <c r="M224" s="32"/>
      <c r="N224" s="32"/>
    </row>
    <row r="225" spans="1:14" ht="12.75">
      <c r="A225" s="6">
        <v>42212</v>
      </c>
      <c r="B225" s="6" t="s">
        <v>192</v>
      </c>
      <c r="C225" s="32">
        <v>32000</v>
      </c>
      <c r="D225" s="32"/>
      <c r="E225" s="32"/>
      <c r="F225" s="32">
        <v>120000</v>
      </c>
      <c r="G225" s="32">
        <v>25000</v>
      </c>
      <c r="H225" s="32">
        <v>10000</v>
      </c>
      <c r="I225" s="32"/>
      <c r="J225" s="32"/>
      <c r="K225" s="32"/>
      <c r="L225" s="30">
        <v>187000</v>
      </c>
      <c r="M225" s="32"/>
      <c r="N225" s="32"/>
    </row>
    <row r="226" spans="1:14" ht="12.75">
      <c r="A226" s="6">
        <v>42319</v>
      </c>
      <c r="B226" s="6" t="s">
        <v>123</v>
      </c>
      <c r="C226" s="6"/>
      <c r="D226" s="32"/>
      <c r="E226" s="32"/>
      <c r="F226" s="32"/>
      <c r="G226" s="6"/>
      <c r="H226" s="32"/>
      <c r="I226" s="32"/>
      <c r="J226" s="32"/>
      <c r="K226" s="32"/>
      <c r="L226" s="30"/>
      <c r="M226" s="32"/>
      <c r="N226" s="32"/>
    </row>
    <row r="227" spans="1:14" ht="12.75">
      <c r="A227" s="6">
        <v>42411</v>
      </c>
      <c r="B227" s="6" t="s">
        <v>124</v>
      </c>
      <c r="C227" s="32">
        <v>140000</v>
      </c>
      <c r="D227" s="32"/>
      <c r="E227" s="32"/>
      <c r="F227" s="32">
        <v>0</v>
      </c>
      <c r="G227" s="6">
        <v>1000</v>
      </c>
      <c r="H227" s="32"/>
      <c r="I227" s="32"/>
      <c r="J227" s="32"/>
      <c r="K227" s="32"/>
      <c r="L227" s="30">
        <v>141000</v>
      </c>
      <c r="M227" s="32"/>
      <c r="N227" s="32"/>
    </row>
    <row r="228" spans="1:14" ht="12.75">
      <c r="A228" s="18">
        <v>45411</v>
      </c>
      <c r="B228" s="18" t="s">
        <v>125</v>
      </c>
      <c r="C228" s="32"/>
      <c r="D228" s="32"/>
      <c r="E228" s="32"/>
      <c r="F228" s="32"/>
      <c r="G228" s="6"/>
      <c r="H228" s="32"/>
      <c r="I228" s="32"/>
      <c r="J228" s="32"/>
      <c r="K228" s="32"/>
      <c r="L228" s="30"/>
      <c r="M228" s="32"/>
      <c r="N228" s="32"/>
    </row>
    <row r="229" spans="1:14" ht="12.75">
      <c r="A229" s="24" t="s">
        <v>127</v>
      </c>
      <c r="B229" s="16"/>
      <c r="C229" s="30">
        <v>0</v>
      </c>
      <c r="D229" s="30"/>
      <c r="E229" s="30">
        <v>0</v>
      </c>
      <c r="F229" s="30">
        <v>0</v>
      </c>
      <c r="G229" s="30">
        <v>0</v>
      </c>
      <c r="H229" s="30">
        <v>0</v>
      </c>
      <c r="I229" s="30">
        <f>SUM(I164+I222)</f>
        <v>0</v>
      </c>
      <c r="J229" s="30">
        <f>SUM(J164+J222)</f>
        <v>0</v>
      </c>
      <c r="K229" s="30">
        <f>SUM(K164+K222)</f>
        <v>0</v>
      </c>
      <c r="L229" s="30"/>
      <c r="M229" s="30"/>
      <c r="N229" s="30"/>
    </row>
    <row r="230" spans="1:14" ht="13.5" thickBot="1">
      <c r="A230" s="13"/>
      <c r="B230" s="13"/>
      <c r="C230" s="35"/>
      <c r="D230" s="35"/>
      <c r="E230" s="35"/>
      <c r="F230" s="35"/>
      <c r="G230" s="13"/>
      <c r="H230" s="35"/>
      <c r="I230" s="35"/>
      <c r="J230" s="35"/>
      <c r="K230" s="35"/>
      <c r="L230" s="35"/>
      <c r="M230" s="35"/>
      <c r="N230" s="35"/>
    </row>
    <row r="231" spans="1:14" ht="13.5" thickBot="1">
      <c r="A231" s="15"/>
      <c r="B231" s="25" t="s">
        <v>128</v>
      </c>
      <c r="C231" s="37">
        <v>7278000</v>
      </c>
      <c r="D231" s="37"/>
      <c r="E231" s="37">
        <v>85000</v>
      </c>
      <c r="F231" s="37">
        <v>574400</v>
      </c>
      <c r="G231" s="37">
        <v>538020</v>
      </c>
      <c r="H231" s="37">
        <v>32000</v>
      </c>
      <c r="I231" s="37">
        <f>SUM(I151+I229)</f>
        <v>0</v>
      </c>
      <c r="J231" s="37">
        <f>SUM(J151+J229)</f>
        <v>0</v>
      </c>
      <c r="K231" s="37">
        <f>SUM(K151+K229)</f>
        <v>0</v>
      </c>
      <c r="L231" s="37">
        <v>328000</v>
      </c>
      <c r="M231" s="37">
        <v>328000</v>
      </c>
      <c r="N231" s="38">
        <v>328000</v>
      </c>
    </row>
    <row r="232" spans="1:1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39"/>
      <c r="M232" s="13"/>
      <c r="N232" s="13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3" ht="12.75">
      <c r="A234" s="49" t="s">
        <v>157</v>
      </c>
      <c r="B234" s="50"/>
      <c r="C234" s="50"/>
    </row>
    <row r="236" ht="12.75">
      <c r="B236" s="4" t="s">
        <v>119</v>
      </c>
    </row>
    <row r="237" ht="12.75">
      <c r="B237" s="13"/>
    </row>
    <row r="239" spans="1:14" ht="12.75">
      <c r="A239" s="10">
        <v>3</v>
      </c>
      <c r="B239" s="10" t="s">
        <v>26</v>
      </c>
      <c r="C239" s="30">
        <f>SUM(C240+C245+C283)</f>
        <v>0</v>
      </c>
      <c r="D239" s="30">
        <f aca="true" t="shared" si="10" ref="D239:N239">SUM(D240+D245+D283)</f>
        <v>0</v>
      </c>
      <c r="E239" s="30">
        <f t="shared" si="10"/>
        <v>0</v>
      </c>
      <c r="F239" s="30">
        <f t="shared" si="10"/>
        <v>0</v>
      </c>
      <c r="G239" s="30">
        <f t="shared" si="10"/>
        <v>0</v>
      </c>
      <c r="H239" s="30">
        <f t="shared" si="10"/>
        <v>0</v>
      </c>
      <c r="I239" s="30">
        <f t="shared" si="10"/>
        <v>0</v>
      </c>
      <c r="J239" s="30">
        <f t="shared" si="10"/>
        <v>0</v>
      </c>
      <c r="K239" s="30">
        <f t="shared" si="10"/>
        <v>0</v>
      </c>
      <c r="L239" s="30">
        <f t="shared" si="10"/>
        <v>0</v>
      </c>
      <c r="M239" s="30">
        <f t="shared" si="10"/>
        <v>0</v>
      </c>
      <c r="N239" s="30">
        <f t="shared" si="10"/>
        <v>0</v>
      </c>
    </row>
    <row r="240" spans="1:14" ht="12.75">
      <c r="A240" s="10">
        <v>31</v>
      </c>
      <c r="B240" s="10" t="s">
        <v>27</v>
      </c>
      <c r="C240" s="30">
        <f>SUM(C241:C244)</f>
        <v>0</v>
      </c>
      <c r="D240" s="30">
        <f aca="true" t="shared" si="11" ref="D240:N240">SUM(D241:D244)</f>
        <v>0</v>
      </c>
      <c r="E240" s="30">
        <f t="shared" si="11"/>
        <v>0</v>
      </c>
      <c r="F240" s="30">
        <f t="shared" si="11"/>
        <v>0</v>
      </c>
      <c r="G240" s="30">
        <f t="shared" si="11"/>
        <v>0</v>
      </c>
      <c r="H240" s="30">
        <f t="shared" si="11"/>
        <v>0</v>
      </c>
      <c r="I240" s="30">
        <f t="shared" si="11"/>
        <v>0</v>
      </c>
      <c r="J240" s="30">
        <f t="shared" si="11"/>
        <v>0</v>
      </c>
      <c r="K240" s="30">
        <f t="shared" si="11"/>
        <v>0</v>
      </c>
      <c r="L240" s="30">
        <f t="shared" si="11"/>
        <v>0</v>
      </c>
      <c r="M240" s="30">
        <f t="shared" si="11"/>
        <v>0</v>
      </c>
      <c r="N240" s="30">
        <f t="shared" si="11"/>
        <v>0</v>
      </c>
    </row>
    <row r="241" spans="1:14" ht="12.75">
      <c r="A241" s="6">
        <v>31111</v>
      </c>
      <c r="B241" s="6" t="s">
        <v>28</v>
      </c>
      <c r="C241" s="32"/>
      <c r="D241" s="32"/>
      <c r="E241" s="32"/>
      <c r="F241" s="32"/>
      <c r="G241" s="30"/>
      <c r="H241" s="30"/>
      <c r="I241" s="30"/>
      <c r="J241" s="30"/>
      <c r="K241" s="30"/>
      <c r="L241" s="30">
        <f aca="true" t="shared" si="12" ref="L241:L293">SUM(C241+E241+G241+H241+I241+J241+K241)</f>
        <v>0</v>
      </c>
      <c r="M241" s="32"/>
      <c r="N241" s="32"/>
    </row>
    <row r="242" spans="1:14" ht="12.75">
      <c r="A242" s="6">
        <v>31219</v>
      </c>
      <c r="B242" s="6" t="s">
        <v>29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t="shared" si="12"/>
        <v>0</v>
      </c>
      <c r="M242" s="32"/>
      <c r="N242" s="32"/>
    </row>
    <row r="243" spans="1:14" ht="12.75">
      <c r="A243" s="6">
        <v>31321</v>
      </c>
      <c r="B243" s="6" t="s">
        <v>30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12"/>
        <v>0</v>
      </c>
      <c r="M243" s="32"/>
      <c r="N243" s="32"/>
    </row>
    <row r="244" spans="1:14" ht="12.75">
      <c r="A244" s="6">
        <v>31332</v>
      </c>
      <c r="B244" s="6" t="s">
        <v>31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12"/>
        <v>0</v>
      </c>
      <c r="M244" s="32"/>
      <c r="N244" s="32"/>
    </row>
    <row r="245" spans="1:14" ht="12.75">
      <c r="A245" s="10">
        <v>32</v>
      </c>
      <c r="B245" s="10" t="s">
        <v>32</v>
      </c>
      <c r="C245" s="30">
        <f>SUM(C246:C282)</f>
        <v>0</v>
      </c>
      <c r="D245" s="30">
        <f aca="true" t="shared" si="13" ref="D245:N245">SUM(D246:D282)</f>
        <v>0</v>
      </c>
      <c r="E245" s="30">
        <f t="shared" si="13"/>
        <v>0</v>
      </c>
      <c r="F245" s="30">
        <f t="shared" si="13"/>
        <v>0</v>
      </c>
      <c r="G245" s="30">
        <f t="shared" si="13"/>
        <v>0</v>
      </c>
      <c r="H245" s="30">
        <f t="shared" si="13"/>
        <v>0</v>
      </c>
      <c r="I245" s="30">
        <f t="shared" si="13"/>
        <v>0</v>
      </c>
      <c r="J245" s="30">
        <f t="shared" si="13"/>
        <v>0</v>
      </c>
      <c r="K245" s="30">
        <f t="shared" si="13"/>
        <v>0</v>
      </c>
      <c r="L245" s="30">
        <f t="shared" si="13"/>
        <v>0</v>
      </c>
      <c r="M245" s="30">
        <f t="shared" si="13"/>
        <v>0</v>
      </c>
      <c r="N245" s="30">
        <f t="shared" si="13"/>
        <v>0</v>
      </c>
    </row>
    <row r="246" spans="1:14" ht="12.75">
      <c r="A246" s="6">
        <v>32119</v>
      </c>
      <c r="B246" s="6" t="s">
        <v>96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0">
        <f t="shared" si="12"/>
        <v>0</v>
      </c>
      <c r="M246" s="32"/>
      <c r="N246" s="32"/>
    </row>
    <row r="247" spans="1:14" ht="12.75">
      <c r="A247" s="6">
        <v>32121</v>
      </c>
      <c r="B247" s="6" t="s">
        <v>81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12"/>
        <v>0</v>
      </c>
      <c r="M247" s="32"/>
      <c r="N247" s="32"/>
    </row>
    <row r="248" spans="1:14" ht="12.75">
      <c r="A248" s="6">
        <v>32131</v>
      </c>
      <c r="B248" s="6" t="s">
        <v>33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12"/>
        <v>0</v>
      </c>
      <c r="M248" s="32"/>
      <c r="N248" s="32"/>
    </row>
    <row r="249" spans="1:14" ht="12.75">
      <c r="A249" s="6">
        <v>32149</v>
      </c>
      <c r="B249" s="6" t="s">
        <v>34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12"/>
        <v>0</v>
      </c>
      <c r="M249" s="32"/>
      <c r="N249" s="32"/>
    </row>
    <row r="250" spans="1:14" ht="12.75">
      <c r="A250" s="6">
        <v>32211</v>
      </c>
      <c r="B250" s="6" t="s">
        <v>37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12"/>
        <v>0</v>
      </c>
      <c r="M250" s="32"/>
      <c r="N250" s="32"/>
    </row>
    <row r="251" spans="1:14" ht="12.75">
      <c r="A251" s="6">
        <v>32219</v>
      </c>
      <c r="B251" s="6" t="s">
        <v>95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12"/>
        <v>0</v>
      </c>
      <c r="M251" s="32"/>
      <c r="N251" s="32"/>
    </row>
    <row r="252" spans="1:14" ht="12.75">
      <c r="A252" s="6">
        <v>32229</v>
      </c>
      <c r="B252" s="6" t="s">
        <v>38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12"/>
        <v>0</v>
      </c>
      <c r="M252" s="32"/>
      <c r="N252" s="32"/>
    </row>
    <row r="253" spans="1:14" ht="12.75">
      <c r="A253" s="6">
        <v>32231</v>
      </c>
      <c r="B253" s="6" t="s">
        <v>39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12"/>
        <v>0</v>
      </c>
      <c r="M253" s="32"/>
      <c r="N253" s="32"/>
    </row>
    <row r="254" spans="1:14" ht="12.75">
      <c r="A254" s="6">
        <v>32233</v>
      </c>
      <c r="B254" s="6" t="s">
        <v>40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12"/>
        <v>0</v>
      </c>
      <c r="M254" s="32"/>
      <c r="N254" s="32"/>
    </row>
    <row r="255" spans="1:14" ht="12.75">
      <c r="A255" s="6">
        <v>32234</v>
      </c>
      <c r="B255" s="6" t="s">
        <v>41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12"/>
        <v>0</v>
      </c>
      <c r="M255" s="32"/>
      <c r="N255" s="32"/>
    </row>
    <row r="256" spans="1:14" ht="12.75">
      <c r="A256" s="6">
        <v>32239</v>
      </c>
      <c r="B256" s="6" t="s">
        <v>42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12"/>
        <v>0</v>
      </c>
      <c r="M256" s="32"/>
      <c r="N256" s="32"/>
    </row>
    <row r="257" spans="1:14" ht="12.75">
      <c r="A257" s="6">
        <v>32244</v>
      </c>
      <c r="B257" s="6" t="s">
        <v>82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12"/>
        <v>0</v>
      </c>
      <c r="M257" s="32"/>
      <c r="N257" s="32"/>
    </row>
    <row r="258" spans="1:14" ht="12.75">
      <c r="A258" s="6">
        <v>32251</v>
      </c>
      <c r="B258" s="6" t="s">
        <v>43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12"/>
        <v>0</v>
      </c>
      <c r="M258" s="32"/>
      <c r="N258" s="32"/>
    </row>
    <row r="259" spans="1:14" ht="12.75">
      <c r="A259" s="6">
        <v>32252</v>
      </c>
      <c r="B259" s="6" t="s">
        <v>44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12"/>
        <v>0</v>
      </c>
      <c r="M259" s="32"/>
      <c r="N259" s="32"/>
    </row>
    <row r="260" spans="1:14" ht="12.75">
      <c r="A260" s="6">
        <v>32271</v>
      </c>
      <c r="B260" s="6" t="s">
        <v>83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12"/>
        <v>0</v>
      </c>
      <c r="M260" s="32"/>
      <c r="N260" s="32"/>
    </row>
    <row r="261" spans="1:14" ht="12.75">
      <c r="A261" s="6">
        <v>32311</v>
      </c>
      <c r="B261" s="6" t="s">
        <v>84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12"/>
        <v>0</v>
      </c>
      <c r="M261" s="32"/>
      <c r="N261" s="32"/>
    </row>
    <row r="262" spans="1:14" ht="12.75">
      <c r="A262" s="6">
        <v>32313</v>
      </c>
      <c r="B262" s="6" t="s">
        <v>45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12"/>
        <v>0</v>
      </c>
      <c r="M262" s="32"/>
      <c r="N262" s="32"/>
    </row>
    <row r="263" spans="1:14" ht="12.75">
      <c r="A263" s="6">
        <v>32319</v>
      </c>
      <c r="B263" s="6" t="s">
        <v>46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12"/>
        <v>0</v>
      </c>
      <c r="M263" s="32"/>
      <c r="N263" s="32"/>
    </row>
    <row r="264" spans="1:14" ht="12.75">
      <c r="A264" s="6">
        <v>32329</v>
      </c>
      <c r="B264" s="6" t="s">
        <v>47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12"/>
        <v>0</v>
      </c>
      <c r="M264" s="32"/>
      <c r="N264" s="32"/>
    </row>
    <row r="265" spans="1:14" ht="12.75">
      <c r="A265" s="6">
        <v>32339</v>
      </c>
      <c r="B265" s="6" t="s">
        <v>48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12"/>
        <v>0</v>
      </c>
      <c r="M265" s="32"/>
      <c r="N265" s="32"/>
    </row>
    <row r="266" spans="1:14" ht="12.75">
      <c r="A266" s="6">
        <v>32349</v>
      </c>
      <c r="B266" s="6" t="s">
        <v>49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12"/>
        <v>0</v>
      </c>
      <c r="M266" s="32"/>
      <c r="N266" s="32"/>
    </row>
    <row r="267" spans="1:14" ht="12.75">
      <c r="A267" s="6">
        <v>32359</v>
      </c>
      <c r="B267" s="6" t="s">
        <v>50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12"/>
        <v>0</v>
      </c>
      <c r="M267" s="32"/>
      <c r="N267" s="32"/>
    </row>
    <row r="268" spans="1:14" ht="12.75">
      <c r="A268" s="6">
        <v>32361</v>
      </c>
      <c r="B268" s="6" t="s">
        <v>51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12"/>
        <v>0</v>
      </c>
      <c r="M268" s="32"/>
      <c r="N268" s="32"/>
    </row>
    <row r="269" spans="1:14" ht="12.75">
      <c r="A269" s="6">
        <v>32369</v>
      </c>
      <c r="B269" s="6" t="s">
        <v>52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12"/>
        <v>0</v>
      </c>
      <c r="M269" s="32"/>
      <c r="N269" s="32"/>
    </row>
    <row r="270" spans="1:14" ht="12.75">
      <c r="A270" s="6">
        <v>32371</v>
      </c>
      <c r="B270" s="6" t="s">
        <v>53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12"/>
        <v>0</v>
      </c>
      <c r="M270" s="32"/>
      <c r="N270" s="32"/>
    </row>
    <row r="271" spans="1:14" ht="12.75">
      <c r="A271" s="6">
        <v>32372</v>
      </c>
      <c r="B271" s="6" t="s">
        <v>54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12"/>
        <v>0</v>
      </c>
      <c r="M271" s="32"/>
      <c r="N271" s="32"/>
    </row>
    <row r="272" spans="1:14" ht="12.75">
      <c r="A272" s="6">
        <v>32379</v>
      </c>
      <c r="B272" s="6" t="s">
        <v>55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12"/>
        <v>0</v>
      </c>
      <c r="M272" s="32"/>
      <c r="N272" s="32"/>
    </row>
    <row r="273" spans="1:14" ht="12.75">
      <c r="A273" s="6">
        <v>32389</v>
      </c>
      <c r="B273" s="6" t="s">
        <v>56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12"/>
        <v>0</v>
      </c>
      <c r="M273" s="32"/>
      <c r="N273" s="32"/>
    </row>
    <row r="274" spans="1:14" ht="12.75">
      <c r="A274" s="6">
        <v>32391</v>
      </c>
      <c r="B274" s="6" t="s">
        <v>57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12"/>
        <v>0</v>
      </c>
      <c r="M274" s="32"/>
      <c r="N274" s="32"/>
    </row>
    <row r="275" spans="1:14" ht="12.75">
      <c r="A275" s="6">
        <v>32399</v>
      </c>
      <c r="B275" s="6" t="s">
        <v>58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12"/>
        <v>0</v>
      </c>
      <c r="M275" s="32"/>
      <c r="N275" s="32"/>
    </row>
    <row r="276" spans="1:14" ht="12.75">
      <c r="A276" s="6">
        <v>32412</v>
      </c>
      <c r="B276" s="6" t="s">
        <v>85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12"/>
        <v>0</v>
      </c>
      <c r="M276" s="32"/>
      <c r="N276" s="32"/>
    </row>
    <row r="277" spans="1:14" ht="12.75">
      <c r="A277" s="6">
        <v>32922</v>
      </c>
      <c r="B277" s="6" t="s">
        <v>59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12"/>
        <v>0</v>
      </c>
      <c r="M277" s="32"/>
      <c r="N277" s="32"/>
    </row>
    <row r="278" spans="1:14" ht="12.75">
      <c r="A278" s="6">
        <v>32923</v>
      </c>
      <c r="B278" s="6" t="s">
        <v>86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12"/>
        <v>0</v>
      </c>
      <c r="M278" s="32"/>
      <c r="N278" s="32"/>
    </row>
    <row r="279" spans="1:14" ht="12.75">
      <c r="A279" s="6">
        <v>32931</v>
      </c>
      <c r="B279" s="6" t="s">
        <v>60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12"/>
        <v>0</v>
      </c>
      <c r="M279" s="32"/>
      <c r="N279" s="32"/>
    </row>
    <row r="280" spans="1:14" ht="12.75">
      <c r="A280" s="6">
        <v>32941</v>
      </c>
      <c r="B280" s="6" t="s">
        <v>61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12"/>
        <v>0</v>
      </c>
      <c r="M280" s="32"/>
      <c r="N280" s="32"/>
    </row>
    <row r="281" spans="1:14" ht="12.75">
      <c r="A281" s="6">
        <v>32952</v>
      </c>
      <c r="B281" s="6" t="s">
        <v>87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12"/>
        <v>0</v>
      </c>
      <c r="M281" s="32"/>
      <c r="N281" s="32"/>
    </row>
    <row r="282" spans="1:14" ht="12.75">
      <c r="A282" s="6">
        <v>32999</v>
      </c>
      <c r="B282" s="6" t="s">
        <v>62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12"/>
        <v>0</v>
      </c>
      <c r="M282" s="32"/>
      <c r="N282" s="32"/>
    </row>
    <row r="283" spans="1:14" ht="12.75">
      <c r="A283" s="10">
        <v>34</v>
      </c>
      <c r="B283" s="10" t="s">
        <v>63</v>
      </c>
      <c r="C283" s="30">
        <f>SUM(C284:C286)</f>
        <v>0</v>
      </c>
      <c r="D283" s="30">
        <f aca="true" t="shared" si="14" ref="D283:N283">SUM(D284:D286)</f>
        <v>0</v>
      </c>
      <c r="E283" s="30">
        <f t="shared" si="14"/>
        <v>0</v>
      </c>
      <c r="F283" s="30">
        <f t="shared" si="14"/>
        <v>0</v>
      </c>
      <c r="G283" s="30">
        <f t="shared" si="14"/>
        <v>0</v>
      </c>
      <c r="H283" s="30">
        <f t="shared" si="14"/>
        <v>0</v>
      </c>
      <c r="I283" s="30">
        <f t="shared" si="14"/>
        <v>0</v>
      </c>
      <c r="J283" s="30">
        <f t="shared" si="14"/>
        <v>0</v>
      </c>
      <c r="K283" s="30">
        <f t="shared" si="14"/>
        <v>0</v>
      </c>
      <c r="L283" s="30">
        <f t="shared" si="14"/>
        <v>0</v>
      </c>
      <c r="M283" s="30">
        <f t="shared" si="14"/>
        <v>0</v>
      </c>
      <c r="N283" s="30">
        <f t="shared" si="14"/>
        <v>0</v>
      </c>
    </row>
    <row r="284" spans="1:14" ht="12.75">
      <c r="A284" s="6">
        <v>34311</v>
      </c>
      <c r="B284" s="6" t="s">
        <v>64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0">
        <f t="shared" si="12"/>
        <v>0</v>
      </c>
      <c r="M284" s="32"/>
      <c r="N284" s="32"/>
    </row>
    <row r="285" spans="1:14" ht="12.75">
      <c r="A285" s="6">
        <v>34339</v>
      </c>
      <c r="B285" s="6" t="s">
        <v>65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12"/>
        <v>0</v>
      </c>
      <c r="M285" s="32"/>
      <c r="N285" s="32"/>
    </row>
    <row r="286" spans="1:14" ht="12.75">
      <c r="A286" s="6">
        <v>34349</v>
      </c>
      <c r="B286" s="6" t="s">
        <v>88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12"/>
        <v>0</v>
      </c>
      <c r="M286" s="32"/>
      <c r="N286" s="32"/>
    </row>
    <row r="287" spans="1:14" ht="12.75">
      <c r="A287" s="10">
        <v>4</v>
      </c>
      <c r="B287" s="10" t="s">
        <v>120</v>
      </c>
      <c r="C287" s="30">
        <f>SUM(C288+P290)</f>
        <v>0</v>
      </c>
      <c r="D287" s="30">
        <f aca="true" t="shared" si="15" ref="D287:N287">SUM(D288+Q290)</f>
        <v>0</v>
      </c>
      <c r="E287" s="30">
        <f t="shared" si="15"/>
        <v>0</v>
      </c>
      <c r="F287" s="30">
        <f t="shared" si="15"/>
        <v>0</v>
      </c>
      <c r="G287" s="30">
        <f t="shared" si="15"/>
        <v>0</v>
      </c>
      <c r="H287" s="30">
        <f t="shared" si="15"/>
        <v>0</v>
      </c>
      <c r="I287" s="30">
        <f t="shared" si="15"/>
        <v>0</v>
      </c>
      <c r="J287" s="30">
        <f t="shared" si="15"/>
        <v>0</v>
      </c>
      <c r="K287" s="30">
        <f t="shared" si="15"/>
        <v>0</v>
      </c>
      <c r="L287" s="30">
        <f t="shared" si="15"/>
        <v>0</v>
      </c>
      <c r="M287" s="30">
        <f t="shared" si="15"/>
        <v>0</v>
      </c>
      <c r="N287" s="30">
        <f t="shared" si="15"/>
        <v>0</v>
      </c>
    </row>
    <row r="288" spans="1:14" ht="12.75">
      <c r="A288" s="10">
        <v>42</v>
      </c>
      <c r="B288" s="10" t="s">
        <v>121</v>
      </c>
      <c r="C288" s="30">
        <f>SUM(C289:C293)</f>
        <v>0</v>
      </c>
      <c r="D288" s="30">
        <f aca="true" t="shared" si="16" ref="D288:N288">SUM(D289:D293)</f>
        <v>0</v>
      </c>
      <c r="E288" s="30">
        <f t="shared" si="16"/>
        <v>0</v>
      </c>
      <c r="F288" s="30">
        <f t="shared" si="16"/>
        <v>0</v>
      </c>
      <c r="G288" s="30">
        <f t="shared" si="16"/>
        <v>0</v>
      </c>
      <c r="H288" s="30">
        <f t="shared" si="16"/>
        <v>0</v>
      </c>
      <c r="I288" s="30">
        <f t="shared" si="16"/>
        <v>0</v>
      </c>
      <c r="J288" s="30">
        <f t="shared" si="16"/>
        <v>0</v>
      </c>
      <c r="K288" s="30">
        <f t="shared" si="16"/>
        <v>0</v>
      </c>
      <c r="L288" s="30">
        <f t="shared" si="16"/>
        <v>0</v>
      </c>
      <c r="M288" s="30">
        <f t="shared" si="16"/>
        <v>0</v>
      </c>
      <c r="N288" s="30">
        <f t="shared" si="16"/>
        <v>0</v>
      </c>
    </row>
    <row r="289" spans="1:14" ht="12.75">
      <c r="A289" s="6">
        <v>42149</v>
      </c>
      <c r="B289" s="6" t="s">
        <v>122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0">
        <f t="shared" si="12"/>
        <v>0</v>
      </c>
      <c r="M289" s="32"/>
      <c r="N289" s="32"/>
    </row>
    <row r="290" spans="1:14" ht="12.75">
      <c r="A290" s="6">
        <v>42273</v>
      </c>
      <c r="B290" s="6" t="s">
        <v>100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12"/>
        <v>0</v>
      </c>
      <c r="M290" s="32"/>
      <c r="N290" s="32"/>
    </row>
    <row r="291" spans="1:14" ht="12.75">
      <c r="A291" s="6">
        <v>42319</v>
      </c>
      <c r="B291" s="6" t="s">
        <v>123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12"/>
        <v>0</v>
      </c>
      <c r="M291" s="32"/>
      <c r="N291" s="32"/>
    </row>
    <row r="292" spans="1:14" ht="12.75">
      <c r="A292" s="6">
        <v>42411</v>
      </c>
      <c r="B292" s="6" t="s">
        <v>124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12"/>
        <v>0</v>
      </c>
      <c r="M292" s="32"/>
      <c r="N292" s="32"/>
    </row>
    <row r="293" spans="1:14" ht="12.75">
      <c r="A293" s="18">
        <v>45411</v>
      </c>
      <c r="B293" s="18" t="s">
        <v>125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12"/>
        <v>0</v>
      </c>
      <c r="M293" s="32"/>
      <c r="N293" s="32"/>
    </row>
    <row r="294" spans="1:14" ht="12.75">
      <c r="A294" s="24" t="s">
        <v>127</v>
      </c>
      <c r="B294" s="16"/>
      <c r="C294" s="30">
        <f>SUM(C239+C287)</f>
        <v>0</v>
      </c>
      <c r="D294" s="30">
        <f aca="true" t="shared" si="17" ref="D294:N294">SUM(D239+D287)</f>
        <v>0</v>
      </c>
      <c r="E294" s="30">
        <f t="shared" si="17"/>
        <v>0</v>
      </c>
      <c r="F294" s="30">
        <f t="shared" si="17"/>
        <v>0</v>
      </c>
      <c r="G294" s="30">
        <f t="shared" si="17"/>
        <v>0</v>
      </c>
      <c r="H294" s="30">
        <f t="shared" si="17"/>
        <v>0</v>
      </c>
      <c r="I294" s="30">
        <f t="shared" si="17"/>
        <v>0</v>
      </c>
      <c r="J294" s="30">
        <f t="shared" si="17"/>
        <v>0</v>
      </c>
      <c r="K294" s="30">
        <f t="shared" si="17"/>
        <v>0</v>
      </c>
      <c r="L294" s="30">
        <f t="shared" si="17"/>
        <v>0</v>
      </c>
      <c r="M294" s="30">
        <f t="shared" si="17"/>
        <v>0</v>
      </c>
      <c r="N294" s="30">
        <f t="shared" si="17"/>
        <v>0</v>
      </c>
    </row>
    <row r="297" ht="12.75">
      <c r="B297" t="s">
        <v>195</v>
      </c>
    </row>
    <row r="298" spans="2:12" ht="12.75">
      <c r="B298" t="s">
        <v>196</v>
      </c>
      <c r="H298" t="s">
        <v>198</v>
      </c>
      <c r="L298" t="s">
        <v>201</v>
      </c>
    </row>
    <row r="299" spans="2:12" ht="12.75">
      <c r="B299" t="s">
        <v>197</v>
      </c>
      <c r="H299" t="s">
        <v>199</v>
      </c>
      <c r="J299" t="s">
        <v>200</v>
      </c>
      <c r="L299" t="s">
        <v>202</v>
      </c>
    </row>
    <row r="300" spans="2:4" ht="12.75">
      <c r="B300" t="s">
        <v>203</v>
      </c>
      <c r="D300" t="s">
        <v>204</v>
      </c>
    </row>
  </sheetData>
  <sheetProtection/>
  <mergeCells count="14">
    <mergeCell ref="A234:C234"/>
    <mergeCell ref="A65:C65"/>
    <mergeCell ref="B135:G135"/>
    <mergeCell ref="B125:F125"/>
    <mergeCell ref="F3:G3"/>
    <mergeCell ref="B67:C67"/>
    <mergeCell ref="C8:E8"/>
    <mergeCell ref="B160:D160"/>
    <mergeCell ref="M8:N8"/>
    <mergeCell ref="A1:N1"/>
    <mergeCell ref="A2:N2"/>
    <mergeCell ref="B4:H4"/>
    <mergeCell ref="C7:K7"/>
    <mergeCell ref="B68:F6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2" t="s">
        <v>151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2" t="s">
        <v>159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6:7" ht="12.75">
      <c r="F3" s="53" t="s">
        <v>141</v>
      </c>
      <c r="G3" s="53"/>
    </row>
    <row r="4" spans="2:8" ht="12.75">
      <c r="B4" s="43" t="s">
        <v>136</v>
      </c>
      <c r="C4" s="43"/>
      <c r="D4" s="43"/>
      <c r="E4" s="43"/>
      <c r="F4" s="43"/>
      <c r="G4" s="43"/>
      <c r="H4" s="43"/>
    </row>
    <row r="5" ht="13.5" thickBot="1"/>
    <row r="6" spans="1:12" ht="13.5" thickBot="1">
      <c r="A6" s="21" t="s">
        <v>2</v>
      </c>
      <c r="B6" s="21"/>
      <c r="C6" s="44" t="s">
        <v>36</v>
      </c>
      <c r="D6" s="45"/>
      <c r="E6" s="45"/>
      <c r="F6" s="45"/>
      <c r="G6" s="45"/>
      <c r="H6" s="45"/>
      <c r="I6" s="45"/>
      <c r="J6" s="45"/>
      <c r="K6" s="46"/>
      <c r="L6" s="20"/>
    </row>
    <row r="7" spans="1:14" ht="13.5" thickBot="1">
      <c r="A7" s="4"/>
      <c r="B7" s="4"/>
      <c r="C7" s="44" t="s">
        <v>35</v>
      </c>
      <c r="D7" s="45"/>
      <c r="E7" s="46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0" t="s">
        <v>112</v>
      </c>
      <c r="N7" s="41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7" t="s">
        <v>142</v>
      </c>
      <c r="C56" s="47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7" t="s">
        <v>139</v>
      </c>
      <c r="C57" s="47"/>
      <c r="D57" s="47"/>
      <c r="E57" s="47"/>
      <c r="F57" s="47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7"/>
      <c r="C148" s="47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2019-12-11T11:22:50Z</cp:lastPrinted>
  <dcterms:created xsi:type="dcterms:W3CDTF">2011-09-21T19:59:38Z</dcterms:created>
  <dcterms:modified xsi:type="dcterms:W3CDTF">2019-12-11T13:43:55Z</dcterms:modified>
  <cp:category/>
  <cp:version/>
  <cp:contentType/>
  <cp:contentStatus/>
</cp:coreProperties>
</file>